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9\all$\Backup\Backup-Basia\Qsync\Documents\Zeiterfassung\"/>
    </mc:Choice>
  </mc:AlternateContent>
  <xr:revisionPtr revIDLastSave="0" documentId="13_ncr:1_{BD1B265F-C8D3-40EA-9324-6C1F1503774B}" xr6:coauthVersionLast="36" xr6:coauthVersionMax="36" xr10:uidLastSave="{00000000-0000-0000-0000-000000000000}"/>
  <bookViews>
    <workbookView xWindow="0" yWindow="0" windowWidth="21570" windowHeight="7380" tabRatio="799" activeTab="4" xr2:uid="{B48FF0D2-F41D-4C3D-B900-CCA02784B9AE}"/>
  </bookViews>
  <sheets>
    <sheet name="Jahresübersicht" sheetId="5" r:id="rId1"/>
    <sheet name="Januar" sheetId="2" r:id="rId2"/>
    <sheet name="Februar" sheetId="8" r:id="rId3"/>
    <sheet name="März" sheetId="9" r:id="rId4"/>
    <sheet name="April" sheetId="10" r:id="rId5"/>
    <sheet name="Mai" sheetId="11" r:id="rId6"/>
    <sheet name="Juni" sheetId="12" r:id="rId7"/>
    <sheet name="Juli" sheetId="13" r:id="rId8"/>
    <sheet name="August" sheetId="14" r:id="rId9"/>
    <sheet name="September" sheetId="15" r:id="rId10"/>
    <sheet name="Oktober" sheetId="16" r:id="rId11"/>
    <sheet name="November" sheetId="17" r:id="rId12"/>
    <sheet name="Dezember" sheetId="18" r:id="rId13"/>
    <sheet name="Daten" sheetId="6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8" l="1"/>
  <c r="E34" i="17"/>
  <c r="E34" i="16"/>
  <c r="E34" i="15"/>
  <c r="E34" i="14"/>
  <c r="E34" i="13"/>
  <c r="E34" i="12"/>
  <c r="E37" i="18" l="1"/>
  <c r="E37" i="17"/>
  <c r="E37" i="16"/>
  <c r="E37" i="15"/>
  <c r="E37" i="14"/>
  <c r="E37" i="13"/>
  <c r="E37" i="12"/>
  <c r="E37" i="11"/>
  <c r="E37" i="10"/>
  <c r="E37" i="9"/>
  <c r="E37" i="8"/>
  <c r="C28" i="5"/>
  <c r="E37" i="2"/>
  <c r="F5" i="2" l="1"/>
  <c r="D6" i="2"/>
  <c r="D9" i="18" l="1"/>
  <c r="G9" i="18"/>
  <c r="J9" i="18"/>
  <c r="K9" i="18"/>
  <c r="F9" i="18" s="1"/>
  <c r="H9" i="18" s="1"/>
  <c r="E9" i="18" s="1"/>
  <c r="G10" i="18"/>
  <c r="H10" i="18" s="1"/>
  <c r="J10" i="18"/>
  <c r="K10" i="18"/>
  <c r="G11" i="18"/>
  <c r="J11" i="18"/>
  <c r="K11" i="18"/>
  <c r="D12" i="18"/>
  <c r="F12" i="18" s="1"/>
  <c r="E12" i="18"/>
  <c r="G12" i="18"/>
  <c r="J12" i="18"/>
  <c r="K12" i="18"/>
  <c r="D13" i="18"/>
  <c r="G13" i="18"/>
  <c r="J13" i="18"/>
  <c r="K13" i="18"/>
  <c r="F13" i="18" s="1"/>
  <c r="D14" i="18"/>
  <c r="F14" i="18" s="1"/>
  <c r="H14" i="18" s="1"/>
  <c r="E14" i="18" s="1"/>
  <c r="G14" i="18"/>
  <c r="J14" i="18"/>
  <c r="K14" i="18"/>
  <c r="D15" i="18"/>
  <c r="F15" i="18" s="1"/>
  <c r="H15" i="18" s="1"/>
  <c r="E15" i="18" s="1"/>
  <c r="G15" i="18"/>
  <c r="J15" i="18"/>
  <c r="K15" i="18"/>
  <c r="D16" i="18"/>
  <c r="G16" i="18"/>
  <c r="J16" i="18"/>
  <c r="K16" i="18"/>
  <c r="F16" i="18" s="1"/>
  <c r="G17" i="18"/>
  <c r="H17" i="18" s="1"/>
  <c r="J17" i="18"/>
  <c r="K17" i="18"/>
  <c r="G18" i="18"/>
  <c r="J18" i="18"/>
  <c r="K18" i="18"/>
  <c r="D19" i="18"/>
  <c r="F19" i="18" s="1"/>
  <c r="E19" i="18"/>
  <c r="G19" i="18"/>
  <c r="J19" i="18"/>
  <c r="K19" i="18"/>
  <c r="D20" i="18"/>
  <c r="G20" i="18"/>
  <c r="J20" i="18"/>
  <c r="K20" i="18"/>
  <c r="F20" i="18" s="1"/>
  <c r="D21" i="18"/>
  <c r="G21" i="18"/>
  <c r="J21" i="18"/>
  <c r="K21" i="18"/>
  <c r="F21" i="18" s="1"/>
  <c r="D22" i="18"/>
  <c r="F22" i="18" s="1"/>
  <c r="G22" i="18"/>
  <c r="J22" i="18"/>
  <c r="K22" i="18"/>
  <c r="D23" i="18"/>
  <c r="F23" i="18" s="1"/>
  <c r="G23" i="18"/>
  <c r="J23" i="18"/>
  <c r="K23" i="18"/>
  <c r="G24" i="18"/>
  <c r="H24" i="18"/>
  <c r="J24" i="18"/>
  <c r="K24" i="18"/>
  <c r="G25" i="18"/>
  <c r="J25" i="18"/>
  <c r="K25" i="18"/>
  <c r="D26" i="18"/>
  <c r="E26" i="18"/>
  <c r="F26" i="18"/>
  <c r="G26" i="18"/>
  <c r="J26" i="18"/>
  <c r="K26" i="18"/>
  <c r="D27" i="18"/>
  <c r="F27" i="18" s="1"/>
  <c r="H27" i="18" s="1"/>
  <c r="E27" i="18" s="1"/>
  <c r="G27" i="18"/>
  <c r="J27" i="18"/>
  <c r="K27" i="18"/>
  <c r="D28" i="18"/>
  <c r="G28" i="18"/>
  <c r="J28" i="18"/>
  <c r="K28" i="18"/>
  <c r="F28" i="18" s="1"/>
  <c r="D29" i="18"/>
  <c r="G29" i="18"/>
  <c r="J29" i="18"/>
  <c r="K29" i="18"/>
  <c r="F29" i="18" s="1"/>
  <c r="D30" i="18"/>
  <c r="F30" i="18" s="1"/>
  <c r="H30" i="18" s="1"/>
  <c r="E30" i="18" s="1"/>
  <c r="G30" i="18"/>
  <c r="J30" i="18"/>
  <c r="K30" i="18"/>
  <c r="G31" i="18"/>
  <c r="H31" i="18" s="1"/>
  <c r="J31" i="18"/>
  <c r="K31" i="18"/>
  <c r="G32" i="18"/>
  <c r="J32" i="18"/>
  <c r="K32" i="18"/>
  <c r="D5" i="18"/>
  <c r="E5" i="18"/>
  <c r="F5" i="18"/>
  <c r="D6" i="18"/>
  <c r="F6" i="18"/>
  <c r="D7" i="18"/>
  <c r="F7" i="18" s="1"/>
  <c r="D8" i="18"/>
  <c r="F8" i="18" s="1"/>
  <c r="K2" i="18"/>
  <c r="F2" i="18" s="1"/>
  <c r="D9" i="17"/>
  <c r="F9" i="17" s="1"/>
  <c r="G9" i="17"/>
  <c r="J9" i="17"/>
  <c r="K9" i="17"/>
  <c r="D10" i="17"/>
  <c r="F10" i="17" s="1"/>
  <c r="G10" i="17"/>
  <c r="J10" i="17"/>
  <c r="K10" i="17"/>
  <c r="D11" i="17"/>
  <c r="G11" i="17"/>
  <c r="J11" i="17"/>
  <c r="K11" i="17"/>
  <c r="F11" i="17" s="1"/>
  <c r="G12" i="17"/>
  <c r="H12" i="17" s="1"/>
  <c r="J12" i="17"/>
  <c r="K12" i="17"/>
  <c r="G13" i="17"/>
  <c r="J13" i="17"/>
  <c r="K13" i="17"/>
  <c r="D14" i="17"/>
  <c r="F14" i="17" s="1"/>
  <c r="E14" i="17"/>
  <c r="G14" i="17"/>
  <c r="J14" i="17"/>
  <c r="K14" i="17"/>
  <c r="D15" i="17"/>
  <c r="G15" i="17"/>
  <c r="J15" i="17"/>
  <c r="K15" i="17"/>
  <c r="F15" i="17" s="1"/>
  <c r="H15" i="17" s="1"/>
  <c r="E15" i="17" s="1"/>
  <c r="D16" i="17"/>
  <c r="G16" i="17"/>
  <c r="J16" i="17"/>
  <c r="K16" i="17"/>
  <c r="F16" i="17" s="1"/>
  <c r="H16" i="17" s="1"/>
  <c r="E16" i="17" s="1"/>
  <c r="D17" i="17"/>
  <c r="F17" i="17" s="1"/>
  <c r="G17" i="17"/>
  <c r="J17" i="17"/>
  <c r="K17" i="17"/>
  <c r="D18" i="17"/>
  <c r="F18" i="17" s="1"/>
  <c r="G18" i="17"/>
  <c r="J18" i="17"/>
  <c r="K18" i="17"/>
  <c r="G19" i="17"/>
  <c r="H19" i="17"/>
  <c r="J19" i="17"/>
  <c r="K19" i="17"/>
  <c r="G20" i="17"/>
  <c r="J20" i="17"/>
  <c r="K20" i="17"/>
  <c r="D21" i="17"/>
  <c r="E21" i="17"/>
  <c r="F21" i="17"/>
  <c r="G21" i="17"/>
  <c r="J21" i="17"/>
  <c r="K21" i="17"/>
  <c r="D22" i="17"/>
  <c r="F22" i="17" s="1"/>
  <c r="G22" i="17"/>
  <c r="J22" i="17"/>
  <c r="K22" i="17"/>
  <c r="D23" i="17"/>
  <c r="G23" i="17"/>
  <c r="J23" i="17"/>
  <c r="K23" i="17"/>
  <c r="D24" i="17"/>
  <c r="G24" i="17"/>
  <c r="J24" i="17"/>
  <c r="K24" i="17"/>
  <c r="F24" i="17" s="1"/>
  <c r="D25" i="17"/>
  <c r="F25" i="17" s="1"/>
  <c r="G25" i="17"/>
  <c r="J25" i="17"/>
  <c r="K25" i="17"/>
  <c r="G26" i="17"/>
  <c r="H26" i="17" s="1"/>
  <c r="J26" i="17"/>
  <c r="K26" i="17"/>
  <c r="G27" i="17"/>
  <c r="J27" i="17"/>
  <c r="K27" i="17"/>
  <c r="D28" i="17"/>
  <c r="E28" i="17"/>
  <c r="G28" i="17"/>
  <c r="J28" i="17"/>
  <c r="K28" i="17"/>
  <c r="F28" i="17" s="1"/>
  <c r="D29" i="17"/>
  <c r="F29" i="17" s="1"/>
  <c r="G29" i="17"/>
  <c r="J29" i="17"/>
  <c r="K29" i="17"/>
  <c r="D30" i="17"/>
  <c r="F30" i="17" s="1"/>
  <c r="G30" i="17"/>
  <c r="J30" i="17"/>
  <c r="K30" i="17"/>
  <c r="D31" i="17"/>
  <c r="F31" i="17" s="1"/>
  <c r="G31" i="17"/>
  <c r="J31" i="17"/>
  <c r="K31" i="17"/>
  <c r="D3" i="17"/>
  <c r="F3" i="17" s="1"/>
  <c r="D4" i="17"/>
  <c r="F4" i="17" s="1"/>
  <c r="D7" i="17"/>
  <c r="F7" i="17" s="1"/>
  <c r="E7" i="17"/>
  <c r="D8" i="17"/>
  <c r="F8" i="17" s="1"/>
  <c r="G9" i="16"/>
  <c r="H9" i="16" s="1"/>
  <c r="J9" i="16"/>
  <c r="K9" i="16"/>
  <c r="D10" i="16"/>
  <c r="F10" i="16" s="1"/>
  <c r="G10" i="16"/>
  <c r="J10" i="16"/>
  <c r="K10" i="16"/>
  <c r="D11" i="16"/>
  <c r="F11" i="16" s="1"/>
  <c r="G11" i="16"/>
  <c r="J11" i="16"/>
  <c r="K11" i="16"/>
  <c r="D12" i="16"/>
  <c r="F12" i="16" s="1"/>
  <c r="G12" i="16"/>
  <c r="J12" i="16"/>
  <c r="K12" i="16"/>
  <c r="D13" i="16"/>
  <c r="G13" i="16"/>
  <c r="J13" i="16"/>
  <c r="K13" i="16"/>
  <c r="F13" i="16" s="1"/>
  <c r="D14" i="16"/>
  <c r="G14" i="16"/>
  <c r="J14" i="16"/>
  <c r="K14" i="16"/>
  <c r="F14" i="16" s="1"/>
  <c r="G15" i="16"/>
  <c r="H15" i="16" s="1"/>
  <c r="J15" i="16"/>
  <c r="K15" i="16"/>
  <c r="G16" i="16"/>
  <c r="H16" i="16" s="1"/>
  <c r="J16" i="16"/>
  <c r="K16" i="16"/>
  <c r="D17" i="16"/>
  <c r="F17" i="16" s="1"/>
  <c r="H17" i="16" s="1"/>
  <c r="E17" i="16" s="1"/>
  <c r="G17" i="16"/>
  <c r="J17" i="16"/>
  <c r="K17" i="16"/>
  <c r="D18" i="16"/>
  <c r="F18" i="16" s="1"/>
  <c r="H18" i="16" s="1"/>
  <c r="E18" i="16" s="1"/>
  <c r="G18" i="16"/>
  <c r="J18" i="16"/>
  <c r="K18" i="16"/>
  <c r="D19" i="16"/>
  <c r="G19" i="16"/>
  <c r="J19" i="16"/>
  <c r="K19" i="16"/>
  <c r="F19" i="16" s="1"/>
  <c r="H19" i="16" s="1"/>
  <c r="E19" i="16" s="1"/>
  <c r="D20" i="16"/>
  <c r="G20" i="16"/>
  <c r="J20" i="16"/>
  <c r="K20" i="16"/>
  <c r="F20" i="16" s="1"/>
  <c r="H20" i="16" s="1"/>
  <c r="E20" i="16" s="1"/>
  <c r="D21" i="16"/>
  <c r="F21" i="16" s="1"/>
  <c r="H21" i="16" s="1"/>
  <c r="E21" i="16" s="1"/>
  <c r="G21" i="16"/>
  <c r="J21" i="16"/>
  <c r="K21" i="16"/>
  <c r="G22" i="16"/>
  <c r="H22" i="16" s="1"/>
  <c r="J22" i="16"/>
  <c r="K22" i="16"/>
  <c r="G23" i="16"/>
  <c r="H23" i="16" s="1"/>
  <c r="J23" i="16"/>
  <c r="K23" i="16"/>
  <c r="D24" i="16"/>
  <c r="F24" i="16" s="1"/>
  <c r="G24" i="16"/>
  <c r="J24" i="16"/>
  <c r="K24" i="16"/>
  <c r="D25" i="16"/>
  <c r="G25" i="16"/>
  <c r="J25" i="16"/>
  <c r="K25" i="16"/>
  <c r="F25" i="16" s="1"/>
  <c r="D26" i="16"/>
  <c r="G26" i="16"/>
  <c r="J26" i="16"/>
  <c r="K26" i="16"/>
  <c r="F26" i="16" s="1"/>
  <c r="D27" i="16"/>
  <c r="F27" i="16" s="1"/>
  <c r="G27" i="16"/>
  <c r="J27" i="16"/>
  <c r="K27" i="16"/>
  <c r="D28" i="16"/>
  <c r="F28" i="16" s="1"/>
  <c r="G28" i="16"/>
  <c r="J28" i="16"/>
  <c r="K28" i="16"/>
  <c r="G29" i="16"/>
  <c r="H29" i="16" s="1"/>
  <c r="J29" i="16"/>
  <c r="K29" i="16"/>
  <c r="G30" i="16"/>
  <c r="H30" i="16" s="1"/>
  <c r="J30" i="16"/>
  <c r="K30" i="16"/>
  <c r="D31" i="16"/>
  <c r="G31" i="16"/>
  <c r="J31" i="16"/>
  <c r="K31" i="16"/>
  <c r="F31" i="16" s="1"/>
  <c r="H31" i="16" s="1"/>
  <c r="E31" i="16" s="1"/>
  <c r="D32" i="16"/>
  <c r="G32" i="16"/>
  <c r="J32" i="16"/>
  <c r="K32" i="16"/>
  <c r="F5" i="16"/>
  <c r="F6" i="16"/>
  <c r="F7" i="16"/>
  <c r="F3" i="16"/>
  <c r="D3" i="16"/>
  <c r="D9" i="15"/>
  <c r="F9" i="15" s="1"/>
  <c r="G9" i="15"/>
  <c r="J9" i="15"/>
  <c r="K9" i="15"/>
  <c r="G10" i="15"/>
  <c r="J10" i="15"/>
  <c r="K10" i="15"/>
  <c r="G11" i="15"/>
  <c r="J11" i="15"/>
  <c r="K11" i="15"/>
  <c r="D12" i="15"/>
  <c r="E12" i="15"/>
  <c r="F12" i="15"/>
  <c r="G12" i="15"/>
  <c r="J12" i="15"/>
  <c r="K12" i="15"/>
  <c r="D13" i="15"/>
  <c r="F13" i="15" s="1"/>
  <c r="G13" i="15"/>
  <c r="J13" i="15"/>
  <c r="K13" i="15"/>
  <c r="D14" i="15"/>
  <c r="F14" i="15" s="1"/>
  <c r="G14" i="15"/>
  <c r="J14" i="15"/>
  <c r="K14" i="15"/>
  <c r="D15" i="15"/>
  <c r="G15" i="15"/>
  <c r="J15" i="15"/>
  <c r="K15" i="15"/>
  <c r="F15" i="15" s="1"/>
  <c r="D16" i="15"/>
  <c r="G16" i="15"/>
  <c r="J16" i="15"/>
  <c r="K16" i="15"/>
  <c r="F16" i="15" s="1"/>
  <c r="G17" i="15"/>
  <c r="J17" i="15"/>
  <c r="K17" i="15"/>
  <c r="G18" i="15"/>
  <c r="J18" i="15"/>
  <c r="K18" i="15"/>
  <c r="D19" i="15"/>
  <c r="E19" i="15"/>
  <c r="F19" i="15"/>
  <c r="G19" i="15"/>
  <c r="J19" i="15"/>
  <c r="K19" i="15"/>
  <c r="D20" i="15"/>
  <c r="F20" i="15" s="1"/>
  <c r="G20" i="15"/>
  <c r="J20" i="15"/>
  <c r="K20" i="15"/>
  <c r="D21" i="15"/>
  <c r="F21" i="15" s="1"/>
  <c r="G21" i="15"/>
  <c r="J21" i="15"/>
  <c r="K21" i="15"/>
  <c r="D22" i="15"/>
  <c r="G22" i="15"/>
  <c r="J22" i="15"/>
  <c r="K22" i="15"/>
  <c r="F22" i="15" s="1"/>
  <c r="D23" i="15"/>
  <c r="F23" i="15" s="1"/>
  <c r="G23" i="15"/>
  <c r="J23" i="15"/>
  <c r="K23" i="15"/>
  <c r="G24" i="15"/>
  <c r="J24" i="15"/>
  <c r="K24" i="15"/>
  <c r="G25" i="15"/>
  <c r="J25" i="15"/>
  <c r="K25" i="15"/>
  <c r="D26" i="15"/>
  <c r="E26" i="15"/>
  <c r="F26" i="15"/>
  <c r="G26" i="15"/>
  <c r="J26" i="15"/>
  <c r="K26" i="15"/>
  <c r="D27" i="15"/>
  <c r="F27" i="15" s="1"/>
  <c r="G27" i="15"/>
  <c r="J27" i="15"/>
  <c r="K27" i="15"/>
  <c r="D28" i="15"/>
  <c r="F28" i="15" s="1"/>
  <c r="G28" i="15"/>
  <c r="J28" i="15"/>
  <c r="K28" i="15"/>
  <c r="D29" i="15"/>
  <c r="G29" i="15"/>
  <c r="J29" i="15"/>
  <c r="K29" i="15"/>
  <c r="F29" i="15" s="1"/>
  <c r="D30" i="15"/>
  <c r="G30" i="15"/>
  <c r="J30" i="15"/>
  <c r="K30" i="15"/>
  <c r="F30" i="15" s="1"/>
  <c r="G31" i="15"/>
  <c r="J31" i="15"/>
  <c r="K31" i="15"/>
  <c r="G3" i="15"/>
  <c r="G4" i="15"/>
  <c r="D5" i="15"/>
  <c r="F5" i="15" s="1"/>
  <c r="E5" i="15"/>
  <c r="G5" i="15"/>
  <c r="D6" i="15"/>
  <c r="F6" i="15" s="1"/>
  <c r="G6" i="15"/>
  <c r="D7" i="15"/>
  <c r="F7" i="15"/>
  <c r="G7" i="15"/>
  <c r="D8" i="15"/>
  <c r="F8" i="15"/>
  <c r="G8" i="15"/>
  <c r="D9" i="14"/>
  <c r="F9" i="14" s="1"/>
  <c r="G9" i="14"/>
  <c r="J9" i="14"/>
  <c r="K9" i="14"/>
  <c r="D10" i="14"/>
  <c r="F10" i="14" s="1"/>
  <c r="G10" i="14"/>
  <c r="J10" i="14"/>
  <c r="K10" i="14"/>
  <c r="D11" i="14"/>
  <c r="G11" i="14"/>
  <c r="J11" i="14"/>
  <c r="K11" i="14"/>
  <c r="F11" i="14" s="1"/>
  <c r="D12" i="14"/>
  <c r="G12" i="14"/>
  <c r="J12" i="14"/>
  <c r="K12" i="14"/>
  <c r="F12" i="14" s="1"/>
  <c r="G13" i="14"/>
  <c r="H13" i="14"/>
  <c r="J13" i="14"/>
  <c r="K13" i="14"/>
  <c r="G14" i="14"/>
  <c r="H14" i="14"/>
  <c r="J14" i="14"/>
  <c r="K14" i="14"/>
  <c r="D15" i="14"/>
  <c r="F15" i="14" s="1"/>
  <c r="G15" i="14"/>
  <c r="J15" i="14"/>
  <c r="K15" i="14"/>
  <c r="D16" i="14"/>
  <c r="F16" i="14" s="1"/>
  <c r="G16" i="14"/>
  <c r="J16" i="14"/>
  <c r="K16" i="14"/>
  <c r="D17" i="14"/>
  <c r="F17" i="14" s="1"/>
  <c r="G17" i="14"/>
  <c r="J17" i="14"/>
  <c r="K17" i="14"/>
  <c r="D18" i="14"/>
  <c r="G18" i="14"/>
  <c r="J18" i="14"/>
  <c r="K18" i="14"/>
  <c r="F18" i="14" s="1"/>
  <c r="D19" i="14"/>
  <c r="F19" i="14" s="1"/>
  <c r="G19" i="14"/>
  <c r="J19" i="14"/>
  <c r="K19" i="14"/>
  <c r="G20" i="14"/>
  <c r="H20" i="14" s="1"/>
  <c r="J20" i="14"/>
  <c r="K20" i="14"/>
  <c r="G21" i="14"/>
  <c r="H21" i="14" s="1"/>
  <c r="J21" i="14"/>
  <c r="K21" i="14"/>
  <c r="D22" i="14"/>
  <c r="F22" i="14" s="1"/>
  <c r="G22" i="14"/>
  <c r="J22" i="14"/>
  <c r="K22" i="14"/>
  <c r="D23" i="14"/>
  <c r="F23" i="14" s="1"/>
  <c r="G23" i="14"/>
  <c r="J23" i="14"/>
  <c r="K23" i="14"/>
  <c r="D24" i="14"/>
  <c r="G24" i="14"/>
  <c r="J24" i="14"/>
  <c r="K24" i="14"/>
  <c r="D25" i="14"/>
  <c r="F25" i="14" s="1"/>
  <c r="G25" i="14"/>
  <c r="J25" i="14"/>
  <c r="K25" i="14"/>
  <c r="D26" i="14"/>
  <c r="F26" i="14" s="1"/>
  <c r="G26" i="14"/>
  <c r="J26" i="14"/>
  <c r="K26" i="14"/>
  <c r="G27" i="14"/>
  <c r="H27" i="14" s="1"/>
  <c r="J27" i="14"/>
  <c r="K27" i="14"/>
  <c r="G28" i="14"/>
  <c r="H28" i="14" s="1"/>
  <c r="J28" i="14"/>
  <c r="K28" i="14"/>
  <c r="D29" i="14"/>
  <c r="F29" i="14" s="1"/>
  <c r="G29" i="14"/>
  <c r="J29" i="14"/>
  <c r="K29" i="14"/>
  <c r="D30" i="14"/>
  <c r="G30" i="14"/>
  <c r="J30" i="14"/>
  <c r="K30" i="14"/>
  <c r="D31" i="14"/>
  <c r="G31" i="14"/>
  <c r="J31" i="14"/>
  <c r="K31" i="14"/>
  <c r="D32" i="14"/>
  <c r="F32" i="14" s="1"/>
  <c r="G32" i="14"/>
  <c r="J32" i="14"/>
  <c r="K32" i="14"/>
  <c r="F8" i="14"/>
  <c r="D8" i="14"/>
  <c r="F3" i="14"/>
  <c r="F5" i="14"/>
  <c r="F2" i="14"/>
  <c r="G9" i="13"/>
  <c r="H9" i="13" s="1"/>
  <c r="J9" i="13"/>
  <c r="K9" i="13"/>
  <c r="G10" i="13"/>
  <c r="H10" i="13" s="1"/>
  <c r="J10" i="13"/>
  <c r="K10" i="13"/>
  <c r="D11" i="13"/>
  <c r="F11" i="13" s="1"/>
  <c r="G11" i="13"/>
  <c r="J11" i="13"/>
  <c r="K11" i="13"/>
  <c r="D12" i="13"/>
  <c r="F12" i="13" s="1"/>
  <c r="G12" i="13"/>
  <c r="J12" i="13"/>
  <c r="K12" i="13"/>
  <c r="D13" i="13"/>
  <c r="G13" i="13"/>
  <c r="J13" i="13"/>
  <c r="K13" i="13"/>
  <c r="F13" i="13" s="1"/>
  <c r="D14" i="13"/>
  <c r="G14" i="13"/>
  <c r="J14" i="13"/>
  <c r="K14" i="13"/>
  <c r="F14" i="13" s="1"/>
  <c r="D15" i="13"/>
  <c r="F15" i="13" s="1"/>
  <c r="G15" i="13"/>
  <c r="J15" i="13"/>
  <c r="K15" i="13"/>
  <c r="G16" i="13"/>
  <c r="H16" i="13" s="1"/>
  <c r="J16" i="13"/>
  <c r="K16" i="13"/>
  <c r="G17" i="13"/>
  <c r="H17" i="13" s="1"/>
  <c r="J17" i="13"/>
  <c r="K17" i="13"/>
  <c r="D18" i="13"/>
  <c r="F18" i="13" s="1"/>
  <c r="G18" i="13"/>
  <c r="J18" i="13"/>
  <c r="K18" i="13"/>
  <c r="D19" i="13"/>
  <c r="G19" i="13"/>
  <c r="J19" i="13"/>
  <c r="K19" i="13"/>
  <c r="F19" i="13" s="1"/>
  <c r="D20" i="13"/>
  <c r="G20" i="13"/>
  <c r="J20" i="13"/>
  <c r="K20" i="13"/>
  <c r="F20" i="13" s="1"/>
  <c r="D21" i="13"/>
  <c r="F21" i="13" s="1"/>
  <c r="G21" i="13"/>
  <c r="J21" i="13"/>
  <c r="K21" i="13"/>
  <c r="D22" i="13"/>
  <c r="F22" i="13" s="1"/>
  <c r="G22" i="13"/>
  <c r="J22" i="13"/>
  <c r="K22" i="13"/>
  <c r="G23" i="13"/>
  <c r="H23" i="13" s="1"/>
  <c r="J23" i="13"/>
  <c r="K23" i="13"/>
  <c r="G24" i="13"/>
  <c r="H24" i="13" s="1"/>
  <c r="J24" i="13"/>
  <c r="K24" i="13"/>
  <c r="D25" i="13"/>
  <c r="F25" i="13" s="1"/>
  <c r="G25" i="13"/>
  <c r="J25" i="13"/>
  <c r="K25" i="13"/>
  <c r="D26" i="13"/>
  <c r="G26" i="13"/>
  <c r="J26" i="13"/>
  <c r="K26" i="13"/>
  <c r="F26" i="13" s="1"/>
  <c r="D27" i="13"/>
  <c r="F27" i="13" s="1"/>
  <c r="G27" i="13"/>
  <c r="J27" i="13"/>
  <c r="K27" i="13"/>
  <c r="D28" i="13"/>
  <c r="F28" i="13" s="1"/>
  <c r="G28" i="13"/>
  <c r="J28" i="13"/>
  <c r="K28" i="13"/>
  <c r="D29" i="13"/>
  <c r="F29" i="13" s="1"/>
  <c r="G29" i="13"/>
  <c r="J29" i="13"/>
  <c r="K29" i="13"/>
  <c r="G30" i="13"/>
  <c r="H30" i="13" s="1"/>
  <c r="J30" i="13"/>
  <c r="K30" i="13"/>
  <c r="G31" i="13"/>
  <c r="H31" i="13" s="1"/>
  <c r="J31" i="13"/>
  <c r="K31" i="13"/>
  <c r="D32" i="13"/>
  <c r="G32" i="13"/>
  <c r="J32" i="13"/>
  <c r="K32" i="13"/>
  <c r="F32" i="13" s="1"/>
  <c r="F5" i="13"/>
  <c r="F6" i="13"/>
  <c r="F7" i="13"/>
  <c r="F8" i="13"/>
  <c r="D4" i="13"/>
  <c r="G11" i="12"/>
  <c r="H11" i="12" s="1"/>
  <c r="J11" i="12"/>
  <c r="K11" i="12"/>
  <c r="G12" i="12"/>
  <c r="J12" i="12"/>
  <c r="K12" i="12"/>
  <c r="D13" i="12"/>
  <c r="F13" i="12" s="1"/>
  <c r="E13" i="12"/>
  <c r="G13" i="12"/>
  <c r="J13" i="12"/>
  <c r="K13" i="12"/>
  <c r="D14" i="12"/>
  <c r="G14" i="12"/>
  <c r="J14" i="12"/>
  <c r="K14" i="12"/>
  <c r="F14" i="12" s="1"/>
  <c r="D15" i="12"/>
  <c r="F15" i="12" s="1"/>
  <c r="G15" i="12"/>
  <c r="J15" i="12"/>
  <c r="K15" i="12"/>
  <c r="D16" i="12"/>
  <c r="F16" i="12" s="1"/>
  <c r="G16" i="12"/>
  <c r="J16" i="12"/>
  <c r="K16" i="12"/>
  <c r="D17" i="12"/>
  <c r="G17" i="12"/>
  <c r="J17" i="12"/>
  <c r="K17" i="12"/>
  <c r="F17" i="12" s="1"/>
  <c r="G18" i="12"/>
  <c r="H18" i="12" s="1"/>
  <c r="J18" i="12"/>
  <c r="K18" i="12"/>
  <c r="G19" i="12"/>
  <c r="J19" i="12"/>
  <c r="K19" i="12"/>
  <c r="D20" i="12"/>
  <c r="F20" i="12" s="1"/>
  <c r="E20" i="12"/>
  <c r="G20" i="12"/>
  <c r="J20" i="12"/>
  <c r="K20" i="12"/>
  <c r="D21" i="12"/>
  <c r="G21" i="12"/>
  <c r="J21" i="12"/>
  <c r="K21" i="12"/>
  <c r="F21" i="12" s="1"/>
  <c r="D22" i="12"/>
  <c r="G22" i="12"/>
  <c r="J22" i="12"/>
  <c r="K22" i="12"/>
  <c r="F22" i="12" s="1"/>
  <c r="D23" i="12"/>
  <c r="F23" i="12" s="1"/>
  <c r="G23" i="12"/>
  <c r="J23" i="12"/>
  <c r="K23" i="12"/>
  <c r="D24" i="12"/>
  <c r="F24" i="12" s="1"/>
  <c r="G24" i="12"/>
  <c r="J24" i="12"/>
  <c r="K24" i="12"/>
  <c r="G25" i="12"/>
  <c r="H25" i="12"/>
  <c r="J25" i="12"/>
  <c r="K25" i="12"/>
  <c r="G26" i="12"/>
  <c r="J26" i="12"/>
  <c r="K26" i="12"/>
  <c r="D27" i="12"/>
  <c r="E27" i="12"/>
  <c r="F27" i="12"/>
  <c r="G27" i="12"/>
  <c r="J27" i="12"/>
  <c r="K27" i="12"/>
  <c r="D28" i="12"/>
  <c r="F28" i="12" s="1"/>
  <c r="G28" i="12"/>
  <c r="J28" i="12"/>
  <c r="K28" i="12"/>
  <c r="D29" i="12"/>
  <c r="G29" i="12"/>
  <c r="J29" i="12"/>
  <c r="K29" i="12"/>
  <c r="F29" i="12" s="1"/>
  <c r="D30" i="12"/>
  <c r="G30" i="12"/>
  <c r="J30" i="12"/>
  <c r="K30" i="12"/>
  <c r="F30" i="12" s="1"/>
  <c r="D31" i="12"/>
  <c r="F31" i="12" s="1"/>
  <c r="G31" i="12"/>
  <c r="J31" i="12"/>
  <c r="K31" i="12"/>
  <c r="F7" i="12"/>
  <c r="F8" i="12"/>
  <c r="F9" i="12"/>
  <c r="F10" i="12"/>
  <c r="F3" i="12"/>
  <c r="F6" i="12"/>
  <c r="D6" i="12"/>
  <c r="E6" i="12"/>
  <c r="D9" i="11"/>
  <c r="F9" i="11" s="1"/>
  <c r="H9" i="11" s="1"/>
  <c r="E9" i="11" s="1"/>
  <c r="G9" i="11"/>
  <c r="J9" i="11"/>
  <c r="K9" i="11"/>
  <c r="D10" i="11"/>
  <c r="F10" i="11" s="1"/>
  <c r="H10" i="11" s="1"/>
  <c r="E10" i="11" s="1"/>
  <c r="G10" i="11"/>
  <c r="J10" i="11"/>
  <c r="K10" i="11"/>
  <c r="D11" i="11"/>
  <c r="G11" i="11"/>
  <c r="J11" i="11"/>
  <c r="K11" i="11"/>
  <c r="F11" i="11" s="1"/>
  <c r="D12" i="11"/>
  <c r="G12" i="11"/>
  <c r="J12" i="11"/>
  <c r="K12" i="11"/>
  <c r="F12" i="11" s="1"/>
  <c r="D13" i="11"/>
  <c r="F13" i="11" s="1"/>
  <c r="H13" i="11" s="1"/>
  <c r="E13" i="11" s="1"/>
  <c r="G13" i="11"/>
  <c r="J13" i="11"/>
  <c r="K13" i="11"/>
  <c r="G14" i="11"/>
  <c r="H14" i="11" s="1"/>
  <c r="J14" i="11"/>
  <c r="K14" i="11"/>
  <c r="G15" i="11"/>
  <c r="H15" i="11" s="1"/>
  <c r="J15" i="11"/>
  <c r="K15" i="11"/>
  <c r="D16" i="11"/>
  <c r="F16" i="11" s="1"/>
  <c r="G16" i="11"/>
  <c r="J16" i="11"/>
  <c r="K16" i="11"/>
  <c r="D17" i="11"/>
  <c r="F17" i="11" s="1"/>
  <c r="G17" i="11"/>
  <c r="J17" i="11"/>
  <c r="K17" i="11"/>
  <c r="D18" i="11"/>
  <c r="G18" i="11"/>
  <c r="J18" i="11"/>
  <c r="K18" i="11"/>
  <c r="F18" i="11" s="1"/>
  <c r="D19" i="11"/>
  <c r="F19" i="11" s="1"/>
  <c r="G19" i="11"/>
  <c r="J19" i="11"/>
  <c r="K19" i="11"/>
  <c r="D20" i="11"/>
  <c r="F20" i="11" s="1"/>
  <c r="G20" i="11"/>
  <c r="J20" i="11"/>
  <c r="K20" i="11"/>
  <c r="G21" i="11"/>
  <c r="H21" i="11"/>
  <c r="J21" i="11"/>
  <c r="K21" i="11"/>
  <c r="G22" i="11"/>
  <c r="H22" i="11"/>
  <c r="J22" i="11"/>
  <c r="K22" i="11"/>
  <c r="D23" i="11"/>
  <c r="F23" i="11" s="1"/>
  <c r="G23" i="11"/>
  <c r="J23" i="11"/>
  <c r="K23" i="11"/>
  <c r="D24" i="11"/>
  <c r="G24" i="11"/>
  <c r="J24" i="11"/>
  <c r="K24" i="11"/>
  <c r="F24" i="11" s="1"/>
  <c r="D25" i="11"/>
  <c r="F25" i="11" s="1"/>
  <c r="G25" i="11"/>
  <c r="J25" i="11"/>
  <c r="K25" i="11"/>
  <c r="D26" i="11"/>
  <c r="F26" i="11" s="1"/>
  <c r="G26" i="11"/>
  <c r="J26" i="11"/>
  <c r="K26" i="11"/>
  <c r="D27" i="11"/>
  <c r="F27" i="11" s="1"/>
  <c r="G27" i="11"/>
  <c r="J27" i="11"/>
  <c r="K27" i="11"/>
  <c r="G28" i="11"/>
  <c r="H28" i="11" s="1"/>
  <c r="J28" i="11"/>
  <c r="K28" i="11"/>
  <c r="G29" i="11"/>
  <c r="H29" i="11" s="1"/>
  <c r="J29" i="11"/>
  <c r="K29" i="11"/>
  <c r="D30" i="11"/>
  <c r="G30" i="11"/>
  <c r="J30" i="11"/>
  <c r="K30" i="11"/>
  <c r="D31" i="11"/>
  <c r="F31" i="11" s="1"/>
  <c r="H31" i="11" s="1"/>
  <c r="E31" i="11" s="1"/>
  <c r="G31" i="11"/>
  <c r="J31" i="11"/>
  <c r="K31" i="11"/>
  <c r="D32" i="11"/>
  <c r="F32" i="11" s="1"/>
  <c r="H32" i="11" s="1"/>
  <c r="E32" i="11" s="1"/>
  <c r="G32" i="11"/>
  <c r="J32" i="11"/>
  <c r="K32" i="11"/>
  <c r="D3" i="11"/>
  <c r="G3" i="11"/>
  <c r="J3" i="11"/>
  <c r="K3" i="11"/>
  <c r="F3" i="11" s="1"/>
  <c r="D4" i="11"/>
  <c r="F4" i="11" s="1"/>
  <c r="H4" i="11" s="1"/>
  <c r="E4" i="11" s="1"/>
  <c r="G4" i="11"/>
  <c r="J4" i="11"/>
  <c r="K4" i="11"/>
  <c r="D5" i="11"/>
  <c r="F5" i="11" s="1"/>
  <c r="H5" i="11" s="1"/>
  <c r="E5" i="11" s="1"/>
  <c r="G5" i="11"/>
  <c r="J5" i="11"/>
  <c r="K5" i="11"/>
  <c r="D6" i="11"/>
  <c r="G6" i="11"/>
  <c r="J6" i="11"/>
  <c r="K6" i="11"/>
  <c r="F6" i="11" s="1"/>
  <c r="G7" i="11"/>
  <c r="J7" i="11"/>
  <c r="K7" i="11"/>
  <c r="G8" i="11"/>
  <c r="J8" i="11"/>
  <c r="K8" i="11"/>
  <c r="D2" i="11"/>
  <c r="G9" i="10"/>
  <c r="H9" i="10" s="1"/>
  <c r="J9" i="10"/>
  <c r="K9" i="10"/>
  <c r="G10" i="10"/>
  <c r="H10" i="10" s="1"/>
  <c r="J10" i="10"/>
  <c r="K10" i="10"/>
  <c r="D11" i="10"/>
  <c r="F11" i="10" s="1"/>
  <c r="G11" i="10"/>
  <c r="J11" i="10"/>
  <c r="K11" i="10"/>
  <c r="D12" i="10"/>
  <c r="F12" i="10" s="1"/>
  <c r="G12" i="10"/>
  <c r="J12" i="10"/>
  <c r="K12" i="10"/>
  <c r="D13" i="10"/>
  <c r="G13" i="10"/>
  <c r="J13" i="10"/>
  <c r="K13" i="10"/>
  <c r="D14" i="10"/>
  <c r="G14" i="10"/>
  <c r="J14" i="10"/>
  <c r="K14" i="10"/>
  <c r="D15" i="10"/>
  <c r="F15" i="10" s="1"/>
  <c r="G15" i="10"/>
  <c r="J15" i="10"/>
  <c r="K15" i="10"/>
  <c r="G16" i="10"/>
  <c r="H16" i="10" s="1"/>
  <c r="J16" i="10"/>
  <c r="K16" i="10"/>
  <c r="G17" i="10"/>
  <c r="H17" i="10" s="1"/>
  <c r="J17" i="10"/>
  <c r="K17" i="10"/>
  <c r="D18" i="10"/>
  <c r="F18" i="10" s="1"/>
  <c r="G18" i="10"/>
  <c r="J18" i="10"/>
  <c r="K18" i="10"/>
  <c r="D19" i="10"/>
  <c r="G19" i="10"/>
  <c r="J19" i="10"/>
  <c r="K19" i="10"/>
  <c r="D20" i="10"/>
  <c r="G20" i="10"/>
  <c r="J20" i="10"/>
  <c r="K20" i="10"/>
  <c r="D21" i="10"/>
  <c r="F21" i="10" s="1"/>
  <c r="G21" i="10"/>
  <c r="J21" i="10"/>
  <c r="K21" i="10"/>
  <c r="D22" i="10"/>
  <c r="F22" i="10" s="1"/>
  <c r="G22" i="10"/>
  <c r="J22" i="10"/>
  <c r="K22" i="10"/>
  <c r="G23" i="10"/>
  <c r="H23" i="10" s="1"/>
  <c r="J23" i="10"/>
  <c r="K23" i="10"/>
  <c r="G24" i="10"/>
  <c r="H24" i="10" s="1"/>
  <c r="J24" i="10"/>
  <c r="K24" i="10"/>
  <c r="D25" i="10"/>
  <c r="G25" i="10"/>
  <c r="J25" i="10"/>
  <c r="K25" i="10"/>
  <c r="D26" i="10"/>
  <c r="G26" i="10"/>
  <c r="J26" i="10"/>
  <c r="K26" i="10"/>
  <c r="D27" i="10"/>
  <c r="F27" i="10" s="1"/>
  <c r="G27" i="10"/>
  <c r="J27" i="10"/>
  <c r="K27" i="10"/>
  <c r="D28" i="10"/>
  <c r="F28" i="10" s="1"/>
  <c r="G28" i="10"/>
  <c r="J28" i="10"/>
  <c r="K28" i="10"/>
  <c r="D29" i="10"/>
  <c r="G29" i="10"/>
  <c r="J29" i="10"/>
  <c r="K29" i="10"/>
  <c r="G30" i="10"/>
  <c r="H30" i="10" s="1"/>
  <c r="J30" i="10"/>
  <c r="K30" i="10"/>
  <c r="G31" i="10"/>
  <c r="H31" i="10" s="1"/>
  <c r="J31" i="10"/>
  <c r="K31" i="10"/>
  <c r="F4" i="10"/>
  <c r="D4" i="10"/>
  <c r="D9" i="9"/>
  <c r="G9" i="9"/>
  <c r="J9" i="9"/>
  <c r="K9" i="9"/>
  <c r="D10" i="9"/>
  <c r="F10" i="9" s="1"/>
  <c r="G10" i="9"/>
  <c r="J10" i="9"/>
  <c r="K10" i="9"/>
  <c r="D11" i="9"/>
  <c r="F11" i="9" s="1"/>
  <c r="G11" i="9"/>
  <c r="J11" i="9"/>
  <c r="K11" i="9"/>
  <c r="H12" i="9"/>
  <c r="J12" i="9"/>
  <c r="K12" i="9"/>
  <c r="H13" i="9"/>
  <c r="J13" i="9"/>
  <c r="K13" i="9"/>
  <c r="D14" i="9"/>
  <c r="F14" i="9" s="1"/>
  <c r="G14" i="9"/>
  <c r="J14" i="9"/>
  <c r="K14" i="9"/>
  <c r="D15" i="9"/>
  <c r="F15" i="9" s="1"/>
  <c r="G15" i="9"/>
  <c r="J15" i="9"/>
  <c r="K15" i="9"/>
  <c r="D16" i="9"/>
  <c r="G16" i="9"/>
  <c r="J16" i="9"/>
  <c r="K16" i="9"/>
  <c r="D17" i="9"/>
  <c r="G17" i="9"/>
  <c r="J17" i="9"/>
  <c r="K17" i="9"/>
  <c r="D18" i="9"/>
  <c r="F18" i="9" s="1"/>
  <c r="G18" i="9"/>
  <c r="J18" i="9"/>
  <c r="K18" i="9"/>
  <c r="H19" i="9"/>
  <c r="J19" i="9"/>
  <c r="K19" i="9"/>
  <c r="H20" i="9"/>
  <c r="J20" i="9"/>
  <c r="K20" i="9"/>
  <c r="D21" i="9"/>
  <c r="G21" i="9"/>
  <c r="J21" i="9"/>
  <c r="K21" i="9"/>
  <c r="D22" i="9"/>
  <c r="F22" i="9" s="1"/>
  <c r="G22" i="9"/>
  <c r="J22" i="9"/>
  <c r="K22" i="9"/>
  <c r="D23" i="9"/>
  <c r="F23" i="9" s="1"/>
  <c r="G23" i="9"/>
  <c r="J23" i="9"/>
  <c r="K23" i="9"/>
  <c r="D24" i="9"/>
  <c r="G24" i="9"/>
  <c r="J24" i="9"/>
  <c r="K24" i="9"/>
  <c r="D25" i="9"/>
  <c r="G25" i="9"/>
  <c r="J25" i="9"/>
  <c r="K25" i="9"/>
  <c r="F25" i="9" s="1"/>
  <c r="H26" i="9"/>
  <c r="J26" i="9"/>
  <c r="K26" i="9"/>
  <c r="H27" i="9"/>
  <c r="J27" i="9"/>
  <c r="K27" i="9"/>
  <c r="D28" i="9"/>
  <c r="G28" i="9"/>
  <c r="J28" i="9"/>
  <c r="K28" i="9"/>
  <c r="D29" i="9"/>
  <c r="G29" i="9"/>
  <c r="J29" i="9"/>
  <c r="K29" i="9"/>
  <c r="D30" i="9"/>
  <c r="F30" i="9" s="1"/>
  <c r="G30" i="9"/>
  <c r="J30" i="9"/>
  <c r="K30" i="9"/>
  <c r="D31" i="9"/>
  <c r="F31" i="9" s="1"/>
  <c r="G31" i="9"/>
  <c r="J31" i="9"/>
  <c r="K31" i="9"/>
  <c r="D32" i="9"/>
  <c r="G32" i="9"/>
  <c r="J32" i="9"/>
  <c r="K32" i="9"/>
  <c r="D7" i="9"/>
  <c r="F7" i="9" s="1"/>
  <c r="G7" i="9"/>
  <c r="K3" i="18"/>
  <c r="K4" i="18"/>
  <c r="K5" i="18"/>
  <c r="K6" i="18"/>
  <c r="K7" i="18"/>
  <c r="K8" i="18"/>
  <c r="K3" i="17"/>
  <c r="K4" i="17"/>
  <c r="K5" i="17"/>
  <c r="K6" i="17"/>
  <c r="K7" i="17"/>
  <c r="K8" i="17"/>
  <c r="K3" i="16"/>
  <c r="K4" i="16"/>
  <c r="K5" i="16"/>
  <c r="K6" i="16"/>
  <c r="K7" i="16"/>
  <c r="K8" i="16"/>
  <c r="K3" i="15"/>
  <c r="K4" i="15"/>
  <c r="K5" i="15"/>
  <c r="K6" i="15"/>
  <c r="K7" i="15"/>
  <c r="K8" i="15"/>
  <c r="K3" i="14"/>
  <c r="K4" i="14"/>
  <c r="F4" i="14" s="1"/>
  <c r="K5" i="14"/>
  <c r="K6" i="14"/>
  <c r="K7" i="14"/>
  <c r="K8" i="14"/>
  <c r="K3" i="13"/>
  <c r="K4" i="13"/>
  <c r="F4" i="13" s="1"/>
  <c r="K5" i="13"/>
  <c r="K6" i="13"/>
  <c r="K7" i="13"/>
  <c r="K8" i="13"/>
  <c r="K3" i="12"/>
  <c r="K4" i="12"/>
  <c r="K5" i="12"/>
  <c r="K6" i="12"/>
  <c r="K7" i="12"/>
  <c r="K8" i="12"/>
  <c r="K9" i="12"/>
  <c r="K10" i="12"/>
  <c r="K3" i="10"/>
  <c r="K4" i="10"/>
  <c r="K5" i="10"/>
  <c r="K6" i="10"/>
  <c r="K7" i="10"/>
  <c r="K8" i="10"/>
  <c r="K3" i="9"/>
  <c r="K4" i="9"/>
  <c r="K5" i="9"/>
  <c r="K6" i="9"/>
  <c r="K7" i="9"/>
  <c r="K8" i="9"/>
  <c r="K2" i="17"/>
  <c r="F2" i="17" s="1"/>
  <c r="K2" i="16"/>
  <c r="K2" i="15"/>
  <c r="K2" i="14"/>
  <c r="K2" i="13"/>
  <c r="K2" i="12"/>
  <c r="F2" i="12" s="1"/>
  <c r="K2" i="11"/>
  <c r="K2" i="10"/>
  <c r="K2" i="9"/>
  <c r="K2" i="8"/>
  <c r="G12" i="8"/>
  <c r="H12" i="8" s="1"/>
  <c r="J12" i="8"/>
  <c r="K12" i="8"/>
  <c r="G13" i="8"/>
  <c r="H13" i="8" s="1"/>
  <c r="J13" i="8"/>
  <c r="K13" i="8"/>
  <c r="D14" i="8"/>
  <c r="G14" i="8"/>
  <c r="J14" i="8"/>
  <c r="K14" i="8"/>
  <c r="D15" i="8"/>
  <c r="G15" i="8"/>
  <c r="J15" i="8"/>
  <c r="K15" i="8"/>
  <c r="D16" i="8"/>
  <c r="G16" i="8"/>
  <c r="J16" i="8"/>
  <c r="K16" i="8"/>
  <c r="D17" i="8"/>
  <c r="G17" i="8"/>
  <c r="J17" i="8"/>
  <c r="K17" i="8"/>
  <c r="D18" i="8"/>
  <c r="G18" i="8"/>
  <c r="J18" i="8"/>
  <c r="K18" i="8"/>
  <c r="F18" i="8" s="1"/>
  <c r="G19" i="8"/>
  <c r="H19" i="8" s="1"/>
  <c r="J19" i="8"/>
  <c r="K19" i="8"/>
  <c r="G20" i="8"/>
  <c r="H20" i="8" s="1"/>
  <c r="J20" i="8"/>
  <c r="K20" i="8"/>
  <c r="D21" i="8"/>
  <c r="F21" i="8" s="1"/>
  <c r="G21" i="8"/>
  <c r="J21" i="8"/>
  <c r="K21" i="8"/>
  <c r="D22" i="8"/>
  <c r="F22" i="8" s="1"/>
  <c r="G22" i="8"/>
  <c r="J22" i="8"/>
  <c r="K22" i="8"/>
  <c r="D23" i="8"/>
  <c r="G23" i="8"/>
  <c r="J23" i="8"/>
  <c r="K23" i="8"/>
  <c r="D24" i="8"/>
  <c r="G24" i="8"/>
  <c r="J24" i="8"/>
  <c r="K24" i="8"/>
  <c r="D25" i="8"/>
  <c r="F25" i="8" s="1"/>
  <c r="G25" i="8"/>
  <c r="J25" i="8"/>
  <c r="K25" i="8"/>
  <c r="G26" i="8"/>
  <c r="H26" i="8" s="1"/>
  <c r="J26" i="8"/>
  <c r="K26" i="8"/>
  <c r="G27" i="8"/>
  <c r="H27" i="8" s="1"/>
  <c r="J27" i="8"/>
  <c r="K27" i="8"/>
  <c r="D28" i="8"/>
  <c r="G28" i="8"/>
  <c r="J28" i="8"/>
  <c r="K28" i="8"/>
  <c r="D29" i="8"/>
  <c r="G29" i="8"/>
  <c r="J29" i="8"/>
  <c r="K29" i="8"/>
  <c r="F29" i="8" s="1"/>
  <c r="D10" i="8"/>
  <c r="G10" i="8"/>
  <c r="J10" i="8"/>
  <c r="K10" i="8"/>
  <c r="D11" i="8"/>
  <c r="G11" i="8"/>
  <c r="J11" i="8"/>
  <c r="K11" i="8"/>
  <c r="D7" i="8"/>
  <c r="G7" i="8"/>
  <c r="J7" i="8"/>
  <c r="K7" i="8"/>
  <c r="D8" i="8"/>
  <c r="G8" i="8"/>
  <c r="J8" i="8"/>
  <c r="K8" i="8"/>
  <c r="D9" i="8"/>
  <c r="G9" i="8"/>
  <c r="J9" i="8"/>
  <c r="K9" i="8"/>
  <c r="F9" i="8" s="1"/>
  <c r="D3" i="2"/>
  <c r="K3" i="8"/>
  <c r="K4" i="8"/>
  <c r="K5" i="8"/>
  <c r="K6" i="8"/>
  <c r="G9" i="2"/>
  <c r="J9" i="2"/>
  <c r="K9" i="2"/>
  <c r="D10" i="2"/>
  <c r="F10" i="2" s="1"/>
  <c r="G10" i="2"/>
  <c r="J10" i="2"/>
  <c r="K10" i="2"/>
  <c r="D11" i="2"/>
  <c r="G11" i="2"/>
  <c r="J11" i="2"/>
  <c r="K11" i="2"/>
  <c r="D12" i="2"/>
  <c r="G12" i="2"/>
  <c r="J12" i="2"/>
  <c r="K12" i="2"/>
  <c r="D13" i="2"/>
  <c r="G13" i="2"/>
  <c r="J13" i="2"/>
  <c r="K13" i="2"/>
  <c r="D14" i="2"/>
  <c r="G14" i="2"/>
  <c r="J14" i="2"/>
  <c r="K14" i="2"/>
  <c r="G15" i="2"/>
  <c r="H15" i="2" s="1"/>
  <c r="J15" i="2"/>
  <c r="K15" i="2"/>
  <c r="G16" i="2"/>
  <c r="J16" i="2"/>
  <c r="K16" i="2"/>
  <c r="D17" i="2"/>
  <c r="G17" i="2"/>
  <c r="J17" i="2"/>
  <c r="K17" i="2"/>
  <c r="D18" i="2"/>
  <c r="F18" i="2" s="1"/>
  <c r="H18" i="2" s="1"/>
  <c r="E18" i="2" s="1"/>
  <c r="G18" i="2"/>
  <c r="J18" i="2"/>
  <c r="K18" i="2"/>
  <c r="D19" i="2"/>
  <c r="F19" i="2" s="1"/>
  <c r="H19" i="2" s="1"/>
  <c r="E19" i="2" s="1"/>
  <c r="G19" i="2"/>
  <c r="J19" i="2"/>
  <c r="K19" i="2"/>
  <c r="D20" i="2"/>
  <c r="F20" i="2" s="1"/>
  <c r="G20" i="2"/>
  <c r="J20" i="2"/>
  <c r="K20" i="2"/>
  <c r="D21" i="2"/>
  <c r="F21" i="2" s="1"/>
  <c r="G21" i="2"/>
  <c r="J21" i="2"/>
  <c r="K21" i="2"/>
  <c r="G22" i="2"/>
  <c r="H22" i="2" s="1"/>
  <c r="J22" i="2"/>
  <c r="K22" i="2"/>
  <c r="G23" i="2"/>
  <c r="J23" i="2"/>
  <c r="K23" i="2"/>
  <c r="D24" i="2"/>
  <c r="F24" i="2" s="1"/>
  <c r="H24" i="2" s="1"/>
  <c r="E24" i="2" s="1"/>
  <c r="G24" i="2"/>
  <c r="J24" i="2"/>
  <c r="K24" i="2"/>
  <c r="D25" i="2"/>
  <c r="G25" i="2"/>
  <c r="J25" i="2"/>
  <c r="K25" i="2"/>
  <c r="F25" i="2" s="1"/>
  <c r="H25" i="2" s="1"/>
  <c r="E25" i="2" s="1"/>
  <c r="D26" i="2"/>
  <c r="F26" i="2" s="1"/>
  <c r="G26" i="2"/>
  <c r="J26" i="2"/>
  <c r="K26" i="2"/>
  <c r="D27" i="2"/>
  <c r="G27" i="2"/>
  <c r="J27" i="2"/>
  <c r="K27" i="2"/>
  <c r="D28" i="2"/>
  <c r="G28" i="2"/>
  <c r="J28" i="2"/>
  <c r="K28" i="2"/>
  <c r="G29" i="2"/>
  <c r="H29" i="2" s="1"/>
  <c r="J29" i="2"/>
  <c r="K29" i="2"/>
  <c r="G30" i="2"/>
  <c r="J30" i="2"/>
  <c r="K30" i="2"/>
  <c r="D31" i="2"/>
  <c r="G31" i="2"/>
  <c r="J31" i="2"/>
  <c r="K31" i="2"/>
  <c r="D32" i="2"/>
  <c r="F32" i="2" s="1"/>
  <c r="H32" i="2" s="1"/>
  <c r="E32" i="2" s="1"/>
  <c r="G32" i="2"/>
  <c r="J32" i="2"/>
  <c r="K32" i="2"/>
  <c r="K2" i="2"/>
  <c r="K3" i="2"/>
  <c r="K5" i="2"/>
  <c r="K6" i="2"/>
  <c r="F6" i="2" s="1"/>
  <c r="K7" i="2"/>
  <c r="F7" i="2" s="1"/>
  <c r="K8" i="2"/>
  <c r="K4" i="2"/>
  <c r="F29" i="10" l="1"/>
  <c r="H29" i="10" s="1"/>
  <c r="E29" i="10" s="1"/>
  <c r="F26" i="10"/>
  <c r="H26" i="10" s="1"/>
  <c r="E26" i="10" s="1"/>
  <c r="F25" i="10"/>
  <c r="H25" i="10" s="1"/>
  <c r="E25" i="10" s="1"/>
  <c r="F20" i="10"/>
  <c r="H20" i="10" s="1"/>
  <c r="E20" i="10" s="1"/>
  <c r="F19" i="10"/>
  <c r="H19" i="10" s="1"/>
  <c r="E19" i="10" s="1"/>
  <c r="F14" i="10"/>
  <c r="H14" i="10" s="1"/>
  <c r="E14" i="10" s="1"/>
  <c r="F13" i="10"/>
  <c r="H13" i="10" s="1"/>
  <c r="E13" i="10" s="1"/>
  <c r="F32" i="9"/>
  <c r="H32" i="9" s="1"/>
  <c r="E32" i="9" s="1"/>
  <c r="F29" i="9"/>
  <c r="H29" i="9" s="1"/>
  <c r="E29" i="9" s="1"/>
  <c r="F28" i="9"/>
  <c r="H28" i="9" s="1"/>
  <c r="E28" i="9" s="1"/>
  <c r="F24" i="9"/>
  <c r="H24" i="9" s="1"/>
  <c r="E24" i="9" s="1"/>
  <c r="F21" i="9"/>
  <c r="H21" i="9" s="1"/>
  <c r="E21" i="9" s="1"/>
  <c r="F17" i="9"/>
  <c r="H17" i="9" s="1"/>
  <c r="E17" i="9" s="1"/>
  <c r="F16" i="9"/>
  <c r="H16" i="9" s="1"/>
  <c r="E16" i="9" s="1"/>
  <c r="F9" i="9"/>
  <c r="H9" i="9" s="1"/>
  <c r="E9" i="9" s="1"/>
  <c r="F17" i="8"/>
  <c r="H17" i="8" s="1"/>
  <c r="E17" i="8" s="1"/>
  <c r="F14" i="8"/>
  <c r="H14" i="8" s="1"/>
  <c r="E14" i="8" s="1"/>
  <c r="F31" i="2"/>
  <c r="H31" i="2" s="1"/>
  <c r="E31" i="2" s="1"/>
  <c r="F28" i="2"/>
  <c r="H28" i="2" s="1"/>
  <c r="E28" i="2" s="1"/>
  <c r="F27" i="2"/>
  <c r="H27" i="2" s="1"/>
  <c r="E27" i="2" s="1"/>
  <c r="H26" i="2"/>
  <c r="E26" i="2" s="1"/>
  <c r="H21" i="2"/>
  <c r="E21" i="2" s="1"/>
  <c r="H20" i="2"/>
  <c r="E20" i="2" s="1"/>
  <c r="F17" i="2"/>
  <c r="H17" i="2" s="1"/>
  <c r="E17" i="2" s="1"/>
  <c r="H25" i="8"/>
  <c r="E25" i="8" s="1"/>
  <c r="H21" i="8"/>
  <c r="E21" i="8" s="1"/>
  <c r="F23" i="8"/>
  <c r="H23" i="8" s="1"/>
  <c r="E23" i="8" s="1"/>
  <c r="H22" i="8"/>
  <c r="E22" i="8" s="1"/>
  <c r="F8" i="8"/>
  <c r="H8" i="8" s="1"/>
  <c r="E8" i="8" s="1"/>
  <c r="F7" i="8"/>
  <c r="H7" i="8" s="1"/>
  <c r="E7" i="8" s="1"/>
  <c r="F11" i="8"/>
  <c r="H11" i="8" s="1"/>
  <c r="E11" i="8" s="1"/>
  <c r="F10" i="8"/>
  <c r="H10" i="8" s="1"/>
  <c r="E10" i="8" s="1"/>
  <c r="F28" i="8"/>
  <c r="H28" i="8" s="1"/>
  <c r="E28" i="8" s="1"/>
  <c r="F16" i="8"/>
  <c r="H16" i="8" s="1"/>
  <c r="E16" i="8" s="1"/>
  <c r="F15" i="8"/>
  <c r="H15" i="8" s="1"/>
  <c r="E15" i="8" s="1"/>
  <c r="H28" i="16"/>
  <c r="E28" i="16" s="1"/>
  <c r="H27" i="16"/>
  <c r="E27" i="16" s="1"/>
  <c r="H24" i="16"/>
  <c r="E24" i="16" s="1"/>
  <c r="H18" i="8"/>
  <c r="E18" i="8" s="1"/>
  <c r="H7" i="9"/>
  <c r="E7" i="9" s="1"/>
  <c r="H31" i="9"/>
  <c r="E31" i="9" s="1"/>
  <c r="H30" i="9"/>
  <c r="E30" i="9" s="1"/>
  <c r="H18" i="9"/>
  <c r="E18" i="9" s="1"/>
  <c r="H15" i="9"/>
  <c r="E15" i="9" s="1"/>
  <c r="H14" i="9"/>
  <c r="E14" i="9" s="1"/>
  <c r="H15" i="10"/>
  <c r="E15" i="10" s="1"/>
  <c r="H12" i="10"/>
  <c r="E12" i="10" s="1"/>
  <c r="H11" i="10"/>
  <c r="E11" i="10" s="1"/>
  <c r="H24" i="11"/>
  <c r="E24" i="11" s="1"/>
  <c r="H18" i="11"/>
  <c r="E18" i="11" s="1"/>
  <c r="H22" i="12"/>
  <c r="E22" i="12" s="1"/>
  <c r="H21" i="12"/>
  <c r="E21" i="12" s="1"/>
  <c r="H15" i="13"/>
  <c r="E15" i="13" s="1"/>
  <c r="H12" i="13"/>
  <c r="E12" i="13" s="1"/>
  <c r="H11" i="13"/>
  <c r="E11" i="13" s="1"/>
  <c r="H32" i="14"/>
  <c r="E32" i="14" s="1"/>
  <c r="H26" i="16"/>
  <c r="E26" i="16" s="1"/>
  <c r="H25" i="16"/>
  <c r="E25" i="16" s="1"/>
  <c r="H14" i="13"/>
  <c r="E14" i="13" s="1"/>
  <c r="H13" i="13"/>
  <c r="E13" i="13" s="1"/>
  <c r="H18" i="14"/>
  <c r="E18" i="14" s="1"/>
  <c r="H12" i="14"/>
  <c r="E12" i="14" s="1"/>
  <c r="H11" i="14"/>
  <c r="E11" i="14" s="1"/>
  <c r="H30" i="15"/>
  <c r="E30" i="15" s="1"/>
  <c r="H29" i="15"/>
  <c r="E29" i="15" s="1"/>
  <c r="H22" i="15"/>
  <c r="E22" i="15" s="1"/>
  <c r="H16" i="15"/>
  <c r="E16" i="15" s="1"/>
  <c r="H15" i="15"/>
  <c r="E15" i="15" s="1"/>
  <c r="H9" i="8"/>
  <c r="E9" i="8" s="1"/>
  <c r="H29" i="8"/>
  <c r="E29" i="8" s="1"/>
  <c r="H23" i="9"/>
  <c r="E23" i="9" s="1"/>
  <c r="H22" i="9"/>
  <c r="E22" i="9" s="1"/>
  <c r="H11" i="9"/>
  <c r="E11" i="9" s="1"/>
  <c r="H10" i="9"/>
  <c r="E10" i="9" s="1"/>
  <c r="H28" i="10"/>
  <c r="E28" i="10" s="1"/>
  <c r="H27" i="10"/>
  <c r="E27" i="10" s="1"/>
  <c r="H22" i="10"/>
  <c r="E22" i="10" s="1"/>
  <c r="H21" i="10"/>
  <c r="E21" i="10" s="1"/>
  <c r="H18" i="10"/>
  <c r="E18" i="10" s="1"/>
  <c r="H6" i="11"/>
  <c r="E6" i="11" s="1"/>
  <c r="H3" i="11"/>
  <c r="E3" i="11" s="1"/>
  <c r="H12" i="11"/>
  <c r="E12" i="11" s="1"/>
  <c r="H11" i="11"/>
  <c r="E11" i="11" s="1"/>
  <c r="H31" i="12"/>
  <c r="E31" i="12" s="1"/>
  <c r="H28" i="12"/>
  <c r="E28" i="12" s="1"/>
  <c r="H16" i="12"/>
  <c r="E16" i="12" s="1"/>
  <c r="H15" i="12"/>
  <c r="E15" i="12" s="1"/>
  <c r="H29" i="13"/>
  <c r="E29" i="13" s="1"/>
  <c r="H28" i="13"/>
  <c r="E28" i="13" s="1"/>
  <c r="H27" i="13"/>
  <c r="E27" i="13" s="1"/>
  <c r="H25" i="13"/>
  <c r="E25" i="13" s="1"/>
  <c r="H22" i="13"/>
  <c r="E22" i="13" s="1"/>
  <c r="H21" i="13"/>
  <c r="E21" i="13" s="1"/>
  <c r="H18" i="13"/>
  <c r="E18" i="13" s="1"/>
  <c r="H12" i="16"/>
  <c r="E12" i="16" s="1"/>
  <c r="H11" i="16"/>
  <c r="E11" i="16" s="1"/>
  <c r="H10" i="16"/>
  <c r="E10" i="16" s="1"/>
  <c r="H25" i="17"/>
  <c r="E25" i="17" s="1"/>
  <c r="H22" i="17"/>
  <c r="E22" i="17" s="1"/>
  <c r="H10" i="17"/>
  <c r="E10" i="17" s="1"/>
  <c r="H9" i="17"/>
  <c r="E9" i="17" s="1"/>
  <c r="H29" i="18"/>
  <c r="E29" i="18" s="1"/>
  <c r="H28" i="18"/>
  <c r="E28" i="18" s="1"/>
  <c r="H23" i="18"/>
  <c r="E23" i="18" s="1"/>
  <c r="H22" i="18"/>
  <c r="E22" i="18" s="1"/>
  <c r="H16" i="18"/>
  <c r="E16" i="18" s="1"/>
  <c r="H13" i="18"/>
  <c r="E13" i="18" s="1"/>
  <c r="H10" i="2"/>
  <c r="E10" i="2" s="1"/>
  <c r="H25" i="9"/>
  <c r="E25" i="9" s="1"/>
  <c r="H7" i="11"/>
  <c r="H23" i="11"/>
  <c r="E23" i="11" s="1"/>
  <c r="H20" i="11"/>
  <c r="E20" i="11" s="1"/>
  <c r="H19" i="11"/>
  <c r="E19" i="11" s="1"/>
  <c r="H17" i="11"/>
  <c r="E17" i="11" s="1"/>
  <c r="H16" i="11"/>
  <c r="E16" i="11" s="1"/>
  <c r="H30" i="12"/>
  <c r="E30" i="12" s="1"/>
  <c r="H29" i="12"/>
  <c r="E29" i="12" s="1"/>
  <c r="H24" i="12"/>
  <c r="E24" i="12" s="1"/>
  <c r="H23" i="12"/>
  <c r="E23" i="12" s="1"/>
  <c r="H17" i="12"/>
  <c r="E17" i="12" s="1"/>
  <c r="H14" i="12"/>
  <c r="E14" i="12" s="1"/>
  <c r="H32" i="13"/>
  <c r="E32" i="13" s="1"/>
  <c r="H26" i="13"/>
  <c r="E26" i="13" s="1"/>
  <c r="H20" i="13"/>
  <c r="E20" i="13" s="1"/>
  <c r="H19" i="13"/>
  <c r="E19" i="13" s="1"/>
  <c r="H19" i="14"/>
  <c r="E19" i="14" s="1"/>
  <c r="H17" i="14"/>
  <c r="E17" i="14" s="1"/>
  <c r="H16" i="14"/>
  <c r="E16" i="14" s="1"/>
  <c r="H15" i="14"/>
  <c r="E15" i="14" s="1"/>
  <c r="H10" i="14"/>
  <c r="E10" i="14" s="1"/>
  <c r="H9" i="14"/>
  <c r="E9" i="14" s="1"/>
  <c r="H28" i="15"/>
  <c r="E28" i="15" s="1"/>
  <c r="H27" i="15"/>
  <c r="E27" i="15" s="1"/>
  <c r="H23" i="15"/>
  <c r="E23" i="15" s="1"/>
  <c r="H21" i="15"/>
  <c r="E21" i="15" s="1"/>
  <c r="H20" i="15"/>
  <c r="E20" i="15" s="1"/>
  <c r="H14" i="15"/>
  <c r="E14" i="15" s="1"/>
  <c r="H13" i="15"/>
  <c r="E13" i="15" s="1"/>
  <c r="H14" i="16"/>
  <c r="E14" i="16" s="1"/>
  <c r="H13" i="16"/>
  <c r="E13" i="16" s="1"/>
  <c r="H31" i="17"/>
  <c r="E31" i="17" s="1"/>
  <c r="H30" i="17"/>
  <c r="E30" i="17" s="1"/>
  <c r="H29" i="17"/>
  <c r="E29" i="17" s="1"/>
  <c r="H24" i="17"/>
  <c r="E24" i="17" s="1"/>
  <c r="H18" i="17"/>
  <c r="E18" i="17" s="1"/>
  <c r="H17" i="17"/>
  <c r="E17" i="17" s="1"/>
  <c r="H11" i="17"/>
  <c r="E11" i="17" s="1"/>
  <c r="H21" i="18"/>
  <c r="E21" i="18" s="1"/>
  <c r="H20" i="18"/>
  <c r="E20" i="18" s="1"/>
  <c r="F14" i="2"/>
  <c r="H14" i="2" s="1"/>
  <c r="E14" i="2" s="1"/>
  <c r="F13" i="2"/>
  <c r="H13" i="2" s="1"/>
  <c r="E13" i="2" s="1"/>
  <c r="F12" i="2"/>
  <c r="H12" i="2" s="1"/>
  <c r="E12" i="2" s="1"/>
  <c r="F11" i="2"/>
  <c r="H11" i="2" s="1"/>
  <c r="E11" i="2" s="1"/>
  <c r="H27" i="11"/>
  <c r="E27" i="11" s="1"/>
  <c r="H26" i="11"/>
  <c r="E26" i="11" s="1"/>
  <c r="H25" i="11"/>
  <c r="E25" i="11" s="1"/>
  <c r="H9" i="15"/>
  <c r="E9" i="15" s="1"/>
  <c r="H29" i="14"/>
  <c r="E29" i="14" s="1"/>
  <c r="F31" i="14"/>
  <c r="H31" i="14" s="1"/>
  <c r="E31" i="14" s="1"/>
  <c r="F30" i="14"/>
  <c r="H30" i="14" s="1"/>
  <c r="E30" i="14" s="1"/>
  <c r="F24" i="14"/>
  <c r="H24" i="14" s="1"/>
  <c r="E24" i="14" s="1"/>
  <c r="H26" i="14"/>
  <c r="E26" i="14" s="1"/>
  <c r="H25" i="14"/>
  <c r="E25" i="14" s="1"/>
  <c r="H23" i="14"/>
  <c r="E23" i="14" s="1"/>
  <c r="H22" i="14"/>
  <c r="E22" i="14" s="1"/>
  <c r="F23" i="17"/>
  <c r="H23" i="17" s="1"/>
  <c r="E23" i="17" s="1"/>
  <c r="F32" i="16"/>
  <c r="H32" i="16" s="1"/>
  <c r="E32" i="16" s="1"/>
  <c r="F30" i="11"/>
  <c r="H30" i="11" s="1"/>
  <c r="E30" i="11" s="1"/>
  <c r="F2" i="11"/>
  <c r="H8" i="11"/>
  <c r="F24" i="8"/>
  <c r="H24" i="8" s="1"/>
  <c r="E24" i="8" s="1"/>
  <c r="F3" i="2"/>
  <c r="D6" i="13"/>
  <c r="G6" i="13"/>
  <c r="D7" i="13"/>
  <c r="G7" i="13"/>
  <c r="D8" i="13"/>
  <c r="G8" i="13"/>
  <c r="D5" i="13"/>
  <c r="G5" i="13"/>
  <c r="E34" i="11" l="1"/>
  <c r="E34" i="10"/>
  <c r="E34" i="8"/>
  <c r="H6" i="13"/>
  <c r="E6" i="13" s="1"/>
  <c r="H8" i="13"/>
  <c r="E8" i="13" s="1"/>
  <c r="H7" i="13"/>
  <c r="E7" i="13" s="1"/>
  <c r="H5" i="13"/>
  <c r="E5" i="13" s="1"/>
  <c r="G3" i="18" l="1"/>
  <c r="G4" i="18"/>
  <c r="G5" i="18"/>
  <c r="G6" i="18"/>
  <c r="G7" i="18"/>
  <c r="G8" i="18"/>
  <c r="G2" i="18"/>
  <c r="G3" i="17"/>
  <c r="G4" i="17"/>
  <c r="G5" i="17"/>
  <c r="G6" i="17"/>
  <c r="G7" i="17"/>
  <c r="G8" i="17"/>
  <c r="G2" i="17"/>
  <c r="G5" i="16"/>
  <c r="G6" i="16"/>
  <c r="G7" i="16"/>
  <c r="G8" i="16"/>
  <c r="G3" i="16"/>
  <c r="G4" i="16"/>
  <c r="G2" i="16"/>
  <c r="G2" i="15"/>
  <c r="G3" i="14"/>
  <c r="G4" i="14"/>
  <c r="G5" i="14"/>
  <c r="G6" i="14"/>
  <c r="G7" i="14"/>
  <c r="G8" i="14"/>
  <c r="H8" i="14" s="1"/>
  <c r="E8" i="14" s="1"/>
  <c r="G2" i="14"/>
  <c r="G3" i="13"/>
  <c r="G4" i="13"/>
  <c r="G2" i="13"/>
  <c r="G3" i="12"/>
  <c r="G4" i="12"/>
  <c r="G5" i="12"/>
  <c r="G6" i="12"/>
  <c r="G7" i="12"/>
  <c r="G8" i="12"/>
  <c r="G9" i="12"/>
  <c r="G10" i="12"/>
  <c r="G2" i="12"/>
  <c r="G2" i="11"/>
  <c r="H2" i="11" s="1"/>
  <c r="E2" i="11" s="1"/>
  <c r="G3" i="10"/>
  <c r="G4" i="10"/>
  <c r="G5" i="10"/>
  <c r="G6" i="10"/>
  <c r="G7" i="10"/>
  <c r="G8" i="10"/>
  <c r="G2" i="10"/>
  <c r="G2" i="9"/>
  <c r="G4" i="8"/>
  <c r="G5" i="8"/>
  <c r="G6" i="8"/>
  <c r="G2" i="8"/>
  <c r="G3" i="8"/>
  <c r="G4" i="2"/>
  <c r="G5" i="2"/>
  <c r="H5" i="2" s="1"/>
  <c r="G6" i="2"/>
  <c r="G7" i="2"/>
  <c r="G8" i="2"/>
  <c r="G3" i="2"/>
  <c r="H3" i="2" s="1"/>
  <c r="E3" i="2" s="1"/>
  <c r="G2" i="2"/>
  <c r="G8" i="9"/>
  <c r="G3" i="9"/>
  <c r="G4" i="9"/>
  <c r="H7" i="18" l="1"/>
  <c r="E7" i="18" s="1"/>
  <c r="J3" i="17"/>
  <c r="J4" i="17"/>
  <c r="J5" i="17"/>
  <c r="J6" i="17"/>
  <c r="J7" i="17"/>
  <c r="J8" i="17"/>
  <c r="H3" i="16"/>
  <c r="E3" i="16" s="1"/>
  <c r="J3" i="16"/>
  <c r="D4" i="16"/>
  <c r="F4" i="16" s="1"/>
  <c r="J4" i="16"/>
  <c r="D5" i="16"/>
  <c r="J5" i="16"/>
  <c r="D6" i="16"/>
  <c r="J6" i="16"/>
  <c r="D7" i="16"/>
  <c r="J7" i="16"/>
  <c r="J8" i="16"/>
  <c r="J7" i="13"/>
  <c r="D7" i="12"/>
  <c r="D3" i="12"/>
  <c r="D8" i="12"/>
  <c r="D9" i="12"/>
  <c r="D10" i="12"/>
  <c r="D6" i="10"/>
  <c r="F6" i="10" s="1"/>
  <c r="J6" i="10"/>
  <c r="D7" i="10"/>
  <c r="F7" i="10" s="1"/>
  <c r="J7" i="10"/>
  <c r="D8" i="10"/>
  <c r="F8" i="10" s="1"/>
  <c r="J8" i="10"/>
  <c r="J8" i="18"/>
  <c r="J7" i="18"/>
  <c r="J6" i="18"/>
  <c r="J5" i="18"/>
  <c r="J4" i="18"/>
  <c r="J3" i="18"/>
  <c r="J2" i="18"/>
  <c r="D2" i="18"/>
  <c r="J2" i="17"/>
  <c r="D2" i="17"/>
  <c r="J2" i="16"/>
  <c r="H2" i="16"/>
  <c r="J8" i="15"/>
  <c r="J7" i="15"/>
  <c r="J6" i="15"/>
  <c r="J5" i="15"/>
  <c r="J4" i="15"/>
  <c r="J3" i="15"/>
  <c r="J2" i="15"/>
  <c r="D2" i="15"/>
  <c r="F2" i="15" s="1"/>
  <c r="J8" i="14"/>
  <c r="J7" i="14"/>
  <c r="H7" i="14"/>
  <c r="J6" i="14"/>
  <c r="J5" i="14"/>
  <c r="D5" i="14"/>
  <c r="J4" i="14"/>
  <c r="D4" i="14"/>
  <c r="J3" i="14"/>
  <c r="D3" i="14"/>
  <c r="J2" i="14"/>
  <c r="D2" i="14"/>
  <c r="J8" i="13"/>
  <c r="J6" i="13"/>
  <c r="J5" i="13"/>
  <c r="J4" i="13"/>
  <c r="J3" i="13"/>
  <c r="J2" i="13"/>
  <c r="J10" i="12"/>
  <c r="J9" i="12"/>
  <c r="J8" i="12"/>
  <c r="J7" i="12"/>
  <c r="J6" i="12"/>
  <c r="J5" i="12"/>
  <c r="J4" i="12"/>
  <c r="J3" i="12"/>
  <c r="J2" i="12"/>
  <c r="D2" i="12"/>
  <c r="J2" i="11"/>
  <c r="J5" i="10"/>
  <c r="D5" i="10"/>
  <c r="F5" i="10" s="1"/>
  <c r="J4" i="10"/>
  <c r="H4" i="10"/>
  <c r="E4" i="10" s="1"/>
  <c r="J3" i="10"/>
  <c r="H3" i="10"/>
  <c r="J2" i="10"/>
  <c r="J8" i="9"/>
  <c r="D8" i="9"/>
  <c r="F8" i="9" s="1"/>
  <c r="J7" i="9"/>
  <c r="J6" i="9"/>
  <c r="H6" i="9"/>
  <c r="J5" i="9"/>
  <c r="J4" i="9"/>
  <c r="D4" i="9"/>
  <c r="F4" i="9" s="1"/>
  <c r="J3" i="9"/>
  <c r="D3" i="9"/>
  <c r="F3" i="9" s="1"/>
  <c r="J2" i="9"/>
  <c r="D2" i="9"/>
  <c r="F2" i="9" s="1"/>
  <c r="J34" i="9" l="1"/>
  <c r="J34" i="14"/>
  <c r="H8" i="18"/>
  <c r="E8" i="18" s="1"/>
  <c r="H3" i="18"/>
  <c r="H6" i="18"/>
  <c r="E6" i="18" s="1"/>
  <c r="J34" i="18"/>
  <c r="H2" i="9"/>
  <c r="E2" i="9" s="1"/>
  <c r="H3" i="13"/>
  <c r="H4" i="13"/>
  <c r="E4" i="13" s="1"/>
  <c r="H5" i="14"/>
  <c r="E5" i="14" s="1"/>
  <c r="H2" i="17"/>
  <c r="E2" i="17" s="1"/>
  <c r="H2" i="18"/>
  <c r="E2" i="18" s="1"/>
  <c r="H5" i="9"/>
  <c r="H8" i="9"/>
  <c r="E8" i="9" s="1"/>
  <c r="H2" i="10"/>
  <c r="H2" i="12"/>
  <c r="E2" i="12" s="1"/>
  <c r="H2" i="14"/>
  <c r="E2" i="14" s="1"/>
  <c r="H10" i="12"/>
  <c r="E10" i="12" s="1"/>
  <c r="H8" i="12"/>
  <c r="E8" i="12" s="1"/>
  <c r="H6" i="14"/>
  <c r="H6" i="15"/>
  <c r="E6" i="15" s="1"/>
  <c r="H8" i="17"/>
  <c r="E8" i="17" s="1"/>
  <c r="H3" i="17"/>
  <c r="E3" i="17" s="1"/>
  <c r="H8" i="10"/>
  <c r="E8" i="10" s="1"/>
  <c r="H9" i="12"/>
  <c r="E9" i="12" s="1"/>
  <c r="H3" i="12"/>
  <c r="E3" i="12" s="1"/>
  <c r="H7" i="12"/>
  <c r="E7" i="12" s="1"/>
  <c r="H8" i="15"/>
  <c r="E8" i="15" s="1"/>
  <c r="H6" i="16"/>
  <c r="E6" i="16" s="1"/>
  <c r="H5" i="16"/>
  <c r="E5" i="16" s="1"/>
  <c r="H5" i="10"/>
  <c r="E5" i="10" s="1"/>
  <c r="H2" i="13"/>
  <c r="H3" i="14"/>
  <c r="E3" i="14" s="1"/>
  <c r="H4" i="14"/>
  <c r="E4" i="14" s="1"/>
  <c r="H7" i="10"/>
  <c r="E7" i="10" s="1"/>
  <c r="H6" i="10"/>
  <c r="E6" i="10" s="1"/>
  <c r="H7" i="15"/>
  <c r="E7" i="15" s="1"/>
  <c r="H4" i="16"/>
  <c r="E4" i="16" s="1"/>
  <c r="H5" i="17"/>
  <c r="H4" i="17"/>
  <c r="E4" i="17" s="1"/>
  <c r="H3" i="9"/>
  <c r="E3" i="9" s="1"/>
  <c r="H4" i="9"/>
  <c r="E4" i="9" s="1"/>
  <c r="H2" i="15"/>
  <c r="E2" i="15" s="1"/>
  <c r="H4" i="12"/>
  <c r="H8" i="16"/>
  <c r="H7" i="16"/>
  <c r="E7" i="16" s="1"/>
  <c r="J34" i="17"/>
  <c r="J34" i="16"/>
  <c r="J34" i="15"/>
  <c r="J34" i="13"/>
  <c r="J34" i="12"/>
  <c r="J34" i="11"/>
  <c r="J34" i="10"/>
  <c r="D2" i="8"/>
  <c r="F2" i="8" s="1"/>
  <c r="D3" i="8"/>
  <c r="F3" i="8" s="1"/>
  <c r="J6" i="8"/>
  <c r="H6" i="8"/>
  <c r="J5" i="8"/>
  <c r="H5" i="8"/>
  <c r="J4" i="8"/>
  <c r="D4" i="8"/>
  <c r="J3" i="8"/>
  <c r="J2" i="8"/>
  <c r="J4" i="2"/>
  <c r="E34" i="9" l="1"/>
  <c r="F4" i="8"/>
  <c r="H4" i="8" s="1"/>
  <c r="E4" i="8" s="1"/>
  <c r="H3" i="8"/>
  <c r="E3" i="8" s="1"/>
  <c r="H2" i="8"/>
  <c r="E2" i="8" s="1"/>
  <c r="J34" i="8"/>
  <c r="J6" i="2"/>
  <c r="J8" i="2"/>
  <c r="J5" i="2"/>
  <c r="J2" i="2"/>
  <c r="J3" i="2"/>
  <c r="J7" i="2"/>
  <c r="C6" i="5"/>
  <c r="D5" i="2"/>
  <c r="H6" i="2"/>
  <c r="D7" i="2"/>
  <c r="D4" i="2"/>
  <c r="F4" i="2" l="1"/>
  <c r="H4" i="2" s="1"/>
  <c r="E4" i="2" s="1"/>
  <c r="J34" i="2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C7" i="5" s="1"/>
  <c r="H7" i="2"/>
  <c r="E7" i="2" s="1"/>
  <c r="E6" i="2"/>
  <c r="H8" i="2"/>
  <c r="E5" i="2"/>
  <c r="E34" i="2" l="1"/>
  <c r="C11" i="5" s="1"/>
  <c r="C12" i="5" l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8" i="5" s="1"/>
  <c r="E35" i="18" s="1"/>
  <c r="E35" i="16" l="1"/>
  <c r="E35" i="17"/>
  <c r="E35" i="14"/>
  <c r="E35" i="15"/>
  <c r="E35" i="12"/>
  <c r="E35" i="13"/>
  <c r="E35" i="10"/>
  <c r="E35" i="11"/>
  <c r="E35" i="8"/>
  <c r="E35" i="9"/>
  <c r="E35" i="2"/>
</calcChain>
</file>

<file path=xl/sharedStrings.xml><?xml version="1.0" encoding="utf-8"?>
<sst xmlns="http://schemas.openxmlformats.org/spreadsheetml/2006/main" count="378" uniqueCount="50">
  <si>
    <t>Datum</t>
  </si>
  <si>
    <t>Kommen</t>
  </si>
  <si>
    <t>Gehen</t>
  </si>
  <si>
    <t>Pause</t>
  </si>
  <si>
    <t>Soll</t>
  </si>
  <si>
    <t>Ist/Soll Vergleich</t>
  </si>
  <si>
    <t>Überstunden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</si>
  <si>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</si>
  <si>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</si>
  <si>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</si>
  <si>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</si>
  <si>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</si>
  <si>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</si>
  <si>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</si>
  <si>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</si>
  <si>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</si>
  <si>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</si>
  <si>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</si>
  <si>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</si>
  <si>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</si>
  <si>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Resturlaub</t>
  </si>
  <si>
    <t>Arbeitszeit</t>
  </si>
  <si>
    <t>Ü-Std.</t>
  </si>
  <si>
    <t>Feiertag</t>
  </si>
  <si>
    <t>Urlaub</t>
  </si>
  <si>
    <t>Weiterbildung</t>
  </si>
  <si>
    <t>Krank</t>
  </si>
  <si>
    <t>auf Arbeit</t>
  </si>
  <si>
    <t>An-/Abwesend</t>
  </si>
  <si>
    <t>Urlaubsauswertung</t>
  </si>
  <si>
    <t>Resturlaub Vorjahr:</t>
  </si>
  <si>
    <t>Tage</t>
  </si>
  <si>
    <t>Stunden</t>
  </si>
  <si>
    <t>Resturlaub aktuelles Jahr:</t>
  </si>
  <si>
    <t>Überstunden aktuell:</t>
  </si>
  <si>
    <t>Übersicht für das Jahr:</t>
  </si>
  <si>
    <t>Tägliche "Soll" Arbeitszeit:</t>
  </si>
  <si>
    <t>Keine Pause?</t>
  </si>
  <si>
    <t>Keine Pause</t>
  </si>
  <si>
    <t>Pause?</t>
  </si>
  <si>
    <t>Barbara</t>
  </si>
  <si>
    <t>Zeiterfassung von:</t>
  </si>
  <si>
    <t>Ausdruck Erstellt am:</t>
  </si>
  <si>
    <t>Ausdruck erstellt am:</t>
  </si>
  <si>
    <t>Urlaubtage ingesamt:</t>
  </si>
  <si>
    <t>Urlaubstage aktuelles Jahr:</t>
  </si>
  <si>
    <t>Übertrag Vorjahr (Ü-Stunden):</t>
  </si>
  <si>
    <t>Überstunden im aktuellen Monat:</t>
  </si>
  <si>
    <t>Version 1.2 /07.02.2023</t>
  </si>
  <si>
    <t>Überstunden gesamt (inkl. akt. Monat):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</si>
</sst>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20" fontId="0" fillId="0" borderId="0" xfId="0" applyNumberFormat="1" applyAlignment="1">
      <alignment horizontal="center" vertical="center"/>
    </xf>
    <xf numFmtId="20" fontId="0" fillId="0" borderId="0" xfId="0" applyNumberFormat="1"/>
    <xf numFmtId="164" fontId="3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0" fontId="4" fillId="3" borderId="0" xfId="0" applyNumberFormat="1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20" fontId="0" fillId="0" borderId="0" xfId="0" applyNumberFormat="1" applyAlignment="1">
      <alignment horizontal="right"/>
    </xf>
    <xf numFmtId="1" fontId="0" fillId="0" borderId="0" xfId="0" applyNumberFormat="1" applyAlignment="1">
      <alignment horizontal="center" vertical="center"/>
    </xf>
    <xf numFmtId="20" fontId="5" fillId="2" borderId="1" xfId="1" applyNumberFormat="1" applyFont="1" applyBorder="1" applyAlignment="1">
      <alignment horizontal="center" vertical="center"/>
    </xf>
    <xf numFmtId="0" fontId="5" fillId="2" borderId="1" xfId="1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0" fontId="0" fillId="0" borderId="6" xfId="0" applyBorder="1"/>
    <xf numFmtId="0" fontId="0" fillId="4" borderId="5" xfId="0" applyFill="1" applyBorder="1"/>
    <xf numFmtId="1" fontId="0" fillId="4" borderId="1" xfId="0" applyNumberFormat="1" applyFill="1" applyBorder="1"/>
    <xf numFmtId="0" fontId="0" fillId="4" borderId="6" xfId="0" applyFill="1" applyBorder="1"/>
    <xf numFmtId="0" fontId="0" fillId="4" borderId="7" xfId="0" applyFill="1" applyBorder="1"/>
    <xf numFmtId="2" fontId="0" fillId="4" borderId="8" xfId="0" applyNumberFormat="1" applyFill="1" applyBorder="1"/>
    <xf numFmtId="0" fontId="0" fillId="4" borderId="9" xfId="0" applyFill="1" applyBorder="1"/>
    <xf numFmtId="0" fontId="0" fillId="5" borderId="5" xfId="0" applyFill="1" applyBorder="1"/>
    <xf numFmtId="20" fontId="0" fillId="5" borderId="1" xfId="0" applyNumberFormat="1" applyFill="1" applyBorder="1"/>
    <xf numFmtId="0" fontId="0" fillId="5" borderId="6" xfId="0" applyFill="1" applyBorder="1"/>
    <xf numFmtId="0" fontId="0" fillId="5" borderId="1" xfId="0" applyFill="1" applyBorder="1"/>
    <xf numFmtId="2" fontId="0" fillId="5" borderId="1" xfId="0" applyNumberFormat="1" applyFill="1" applyBorder="1"/>
    <xf numFmtId="1" fontId="0" fillId="5" borderId="6" xfId="0" applyNumberFormat="1" applyFill="1" applyBorder="1"/>
    <xf numFmtId="0" fontId="0" fillId="5" borderId="7" xfId="0" applyFill="1" applyBorder="1"/>
    <xf numFmtId="2" fontId="0" fillId="5" borderId="8" xfId="0" applyNumberFormat="1" applyFill="1" applyBorder="1"/>
    <xf numFmtId="0" fontId="5" fillId="2" borderId="1" xfId="1" applyFont="1" applyBorder="1" applyAlignment="1" applyProtection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5" borderId="9" xfId="0" applyNumberFormat="1" applyFont="1" applyFill="1" applyBorder="1"/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2">
    <cellStyle name="Neutral" xfId="1" builtinId="28"/>
    <cellStyle name="Standard" xfId="0" builtinId="0"/>
  </cellStyles>
  <dxfs count="2">
    <dxf>
      <font>
        <b/>
        <i val="0"/>
        <color rgb="FF9C0006"/>
      </font>
      <fill>
        <patternFill patternType="solid">
          <bgColor theme="9" tint="0.59996337778862885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15F-834E-4F6E-9791-5268C6AAA2E9}">
  <dimension ref="B1:I28"/>
  <sheetViews>
    <sheetView workbookViewId="0">
      <selection activeCell="F8" sqref="F8"/>
    </sheetView>
  </sheetViews>
  <sheetFormatPr baseColWidth="10" defaultRowHeight="15" x14ac:dyDescent="0.25"/>
  <cols>
    <col min="2" max="2" width="27.42578125" customWidth="1"/>
    <col min="3" max="3" width="15.7109375" customWidth="1"/>
  </cols>
  <sheetData>
    <row r="1" spans="2:4" ht="19.5" thickBot="1" x14ac:dyDescent="0.35">
      <c r="B1" s="41" t="s">
        <v>35</v>
      </c>
      <c r="C1" s="41">
        <v>2023</v>
      </c>
    </row>
    <row r="2" spans="2:4" x14ac:dyDescent="0.25">
      <c r="B2" s="20" t="s">
        <v>46</v>
      </c>
      <c r="C2" s="21">
        <v>0.08</v>
      </c>
      <c r="D2" s="22" t="s">
        <v>32</v>
      </c>
    </row>
    <row r="3" spans="2:4" x14ac:dyDescent="0.25">
      <c r="B3" s="32" t="s">
        <v>36</v>
      </c>
      <c r="C3" s="33">
        <v>0.25</v>
      </c>
      <c r="D3" s="34" t="s">
        <v>32</v>
      </c>
    </row>
    <row r="4" spans="2:4" x14ac:dyDescent="0.25">
      <c r="B4" s="23" t="s">
        <v>45</v>
      </c>
      <c r="C4" s="18">
        <v>25</v>
      </c>
      <c r="D4" s="25" t="s">
        <v>31</v>
      </c>
    </row>
    <row r="5" spans="2:4" x14ac:dyDescent="0.25">
      <c r="B5" s="32" t="s">
        <v>30</v>
      </c>
      <c r="C5" s="35">
        <v>0</v>
      </c>
      <c r="D5" s="34" t="s">
        <v>31</v>
      </c>
    </row>
    <row r="6" spans="2:4" x14ac:dyDescent="0.25">
      <c r="B6" s="23" t="s">
        <v>44</v>
      </c>
      <c r="C6" s="18">
        <f>SUM(C4:C5)</f>
        <v>25</v>
      </c>
      <c r="D6" s="25" t="s">
        <v>31</v>
      </c>
    </row>
    <row r="7" spans="2:4" x14ac:dyDescent="0.25">
      <c r="B7" s="26" t="s">
        <v>33</v>
      </c>
      <c r="C7" s="27">
        <f>D22</f>
        <v>6</v>
      </c>
      <c r="D7" s="28" t="s">
        <v>31</v>
      </c>
    </row>
    <row r="8" spans="2:4" ht="15.75" thickBot="1" x14ac:dyDescent="0.3">
      <c r="B8" s="29" t="s">
        <v>34</v>
      </c>
      <c r="C8" s="30">
        <f>C22</f>
        <v>13.246666666666677</v>
      </c>
      <c r="D8" s="31" t="s">
        <v>32</v>
      </c>
    </row>
    <row r="9" spans="2:4" ht="15.75" thickBot="1" x14ac:dyDescent="0.3"/>
    <row r="10" spans="2:4" x14ac:dyDescent="0.25">
      <c r="B10" s="20" t="s">
        <v>7</v>
      </c>
      <c r="C10" s="46" t="s">
        <v>6</v>
      </c>
      <c r="D10" s="47" t="s">
        <v>20</v>
      </c>
    </row>
    <row r="11" spans="2:4" x14ac:dyDescent="0.25">
      <c r="B11" s="23" t="s">
        <v>8</v>
      </c>
      <c r="C11" s="19">
        <f>Januar!$E$34+C2</f>
        <v>3.7466666666666715</v>
      </c>
      <c r="D11" s="24">
        <f>$C$6-Januar!$J$34</f>
        <v>25</v>
      </c>
    </row>
    <row r="12" spans="2:4" x14ac:dyDescent="0.25">
      <c r="B12" s="32" t="s">
        <v>9</v>
      </c>
      <c r="C12" s="36">
        <f>Februar!$E$34+C11</f>
        <v>10.08</v>
      </c>
      <c r="D12" s="37">
        <f>D11-Februar!$J$34</f>
        <v>25</v>
      </c>
    </row>
    <row r="13" spans="2:4" x14ac:dyDescent="0.25">
      <c r="B13" s="23" t="s">
        <v>10</v>
      </c>
      <c r="C13" s="19">
        <f>März!$E$34+C12</f>
        <v>9.996666666666675</v>
      </c>
      <c r="D13" s="24">
        <f>D12-März!$J$34</f>
        <v>25</v>
      </c>
    </row>
    <row r="14" spans="2:4" x14ac:dyDescent="0.25">
      <c r="B14" s="32" t="s">
        <v>11</v>
      </c>
      <c r="C14" s="36">
        <f>April!$E$34+C13</f>
        <v>13.246666666666677</v>
      </c>
      <c r="D14" s="37">
        <f>D13-April!$J$34</f>
        <v>21</v>
      </c>
    </row>
    <row r="15" spans="2:4" x14ac:dyDescent="0.25">
      <c r="B15" s="23" t="s">
        <v>12</v>
      </c>
      <c r="C15" s="19">
        <f>Mai!$E$34+C14</f>
        <v>13.246666666666677</v>
      </c>
      <c r="D15" s="24">
        <f>D14-Mai!$J$34</f>
        <v>21</v>
      </c>
    </row>
    <row r="16" spans="2:4" x14ac:dyDescent="0.25">
      <c r="B16" s="32" t="s">
        <v>13</v>
      </c>
      <c r="C16" s="36">
        <f>Juni!$E$34+C15</f>
        <v>13.246666666666677</v>
      </c>
      <c r="D16" s="37">
        <f>D15-Juni!$J$34</f>
        <v>21</v>
      </c>
    </row>
    <row r="17" spans="2:9" x14ac:dyDescent="0.25">
      <c r="B17" s="23" t="s">
        <v>14</v>
      </c>
      <c r="C17" s="19">
        <f>Juli!$E$34+C16</f>
        <v>13.246666666666677</v>
      </c>
      <c r="D17" s="24">
        <f>D16-Juli!$J$34</f>
        <v>21</v>
      </c>
    </row>
    <row r="18" spans="2:9" x14ac:dyDescent="0.25">
      <c r="B18" s="32" t="s">
        <v>15</v>
      </c>
      <c r="C18" s="36">
        <f>August!$E$34+C17</f>
        <v>13.246666666666677</v>
      </c>
      <c r="D18" s="37">
        <f>D17-August!$J$34</f>
        <v>12</v>
      </c>
    </row>
    <row r="19" spans="2:9" x14ac:dyDescent="0.25">
      <c r="B19" s="23" t="s">
        <v>16</v>
      </c>
      <c r="C19" s="19">
        <f>September!$E$34+C18</f>
        <v>13.246666666666677</v>
      </c>
      <c r="D19" s="24">
        <f>D18-September!$J$34</f>
        <v>6</v>
      </c>
    </row>
    <row r="20" spans="2:9" x14ac:dyDescent="0.25">
      <c r="B20" s="32" t="s">
        <v>17</v>
      </c>
      <c r="C20" s="36">
        <f>Oktober!$E$34+C19</f>
        <v>13.246666666666677</v>
      </c>
      <c r="D20" s="37">
        <f>D19-Oktober!$J$34</f>
        <v>6</v>
      </c>
    </row>
    <row r="21" spans="2:9" x14ac:dyDescent="0.25">
      <c r="B21" s="23" t="s">
        <v>18</v>
      </c>
      <c r="C21" s="19">
        <f>November!$E$34+C20</f>
        <v>13.246666666666677</v>
      </c>
      <c r="D21" s="24">
        <f>D20-November!$J$34</f>
        <v>6</v>
      </c>
    </row>
    <row r="22" spans="2:9" ht="15.75" thickBot="1" x14ac:dyDescent="0.3">
      <c r="B22" s="38" t="s">
        <v>19</v>
      </c>
      <c r="C22" s="39">
        <f>Dezember!$E$34+C21</f>
        <v>13.246666666666677</v>
      </c>
      <c r="D22" s="48">
        <f>D21-Dezember!$J$34</f>
        <v>6</v>
      </c>
    </row>
    <row r="25" spans="2:9" x14ac:dyDescent="0.25">
      <c r="B25" t="s">
        <v>48</v>
      </c>
    </row>
    <row r="27" spans="2:9" x14ac:dyDescent="0.25">
      <c r="B27" s="43" t="s">
        <v>41</v>
      </c>
      <c r="C27" s="43" t="s">
        <v>40</v>
      </c>
      <c r="D27" s="43"/>
      <c r="F27" s="43"/>
      <c r="G27" s="43"/>
      <c r="H27" s="43"/>
      <c r="I27" s="43"/>
    </row>
    <row r="28" spans="2:9" x14ac:dyDescent="0.25">
      <c r="B28" s="43" t="s">
        <v>42</v>
      </c>
      <c r="C28" s="44">
        <f ca="1">TODAY()</f>
        <v>45049</v>
      </c>
      <c r="D28" s="43"/>
      <c r="F28" s="43"/>
      <c r="G28" s="43"/>
      <c r="H28" s="43"/>
      <c r="I28" s="43"/>
    </row>
  </sheetData>
  <sheetProtection algorithmName="SHA-512" hashValue="h+BSSP7H5vb2TzMlxIsXX8jyJxH/HawVlC6RNTsOG+m+kFl0JECEIPI3GCHVfPHKOhgsAPGm4LlpJv+Yy4zBvQ==" saltValue="ubF5JB8acb6F1G694emx4g==" spinCount="100000" sheet="1" objects="1" scenarios="1"/>
  <protectedRanges>
    <protectedRange sqref="C2:C6" name="Bereich1"/>
  </protectedRanges>
  <conditionalFormatting sqref="C7">
    <cfRule type="cellIs" dxfId="1" priority="5" operator="lessThan">
      <formula>0</formula>
    </cfRule>
  </conditionalFormatting>
  <conditionalFormatting sqref="C8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C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FF15-5780-43D3-8363-09F2D6ED4E00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9.85546875" bestFit="1" customWidth="1"/>
    <col min="2" max="3" width="9.42578125" style="11" customWidth="1"/>
    <col min="4" max="5" width="7.2851562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4.42578125" bestFit="1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45170</v>
      </c>
      <c r="B2" s="16"/>
      <c r="C2" s="16"/>
      <c r="D2" s="4" t="str">
        <f t="shared" ref="D2" si="0">IF(I2="auf Arbeit","00:30","00:00")</f>
        <v>00:00</v>
      </c>
      <c r="E2" s="12">
        <f t="shared" ref="E2" si="1">H2*24</f>
        <v>0</v>
      </c>
      <c r="F2" s="4">
        <f>C2-B2-D2+K2</f>
        <v>0</v>
      </c>
      <c r="G2" s="14" t="str">
        <f>IF(I2="auf Arbeit",Jahresübersicht!$C$3,IF(I2="Überstunden",Jahresübersicht!$C$3,"00:00"))</f>
        <v>00:00</v>
      </c>
      <c r="H2" s="5">
        <f t="shared" ref="H2" si="2">F2-G2</f>
        <v>0</v>
      </c>
      <c r="I2" s="40" t="s">
        <v>24</v>
      </c>
      <c r="J2" s="15" t="str">
        <f t="shared" ref="J2:J3" si="3">IF(I2="Urlaub","1","0")</f>
        <v>1</v>
      </c>
      <c r="K2" s="5" t="str">
        <f>IF(L2="Keine Pause","00:30","00:00")</f>
        <v>00:00</v>
      </c>
    </row>
    <row r="3" spans="1:12" s="10" customFormat="1" x14ac:dyDescent="0.25">
      <c r="A3" s="6">
        <v>45171</v>
      </c>
      <c r="B3" s="7"/>
      <c r="C3" s="7"/>
      <c r="D3" s="7"/>
      <c r="E3" s="7"/>
      <c r="F3" s="7"/>
      <c r="G3" s="14" t="str">
        <f>IF(I3="auf Arbeit",Jahresübersicht!$C$3,IF(I3="Überstunden",Jahresübersicht!$C$3,"00:00"))</f>
        <v>00:00</v>
      </c>
      <c r="H3" s="7"/>
      <c r="I3" s="9"/>
      <c r="J3" s="15" t="str">
        <f t="shared" si="3"/>
        <v>0</v>
      </c>
      <c r="K3" s="5" t="str">
        <f t="shared" ref="K3:K31" si="4">IF(L3="Keine Pause","00:30","00:00")</f>
        <v>00:00</v>
      </c>
    </row>
    <row r="4" spans="1:12" s="10" customFormat="1" x14ac:dyDescent="0.25">
      <c r="A4" s="6">
        <v>45172</v>
      </c>
      <c r="B4" s="7"/>
      <c r="C4" s="7"/>
      <c r="D4" s="7"/>
      <c r="E4" s="7"/>
      <c r="F4" s="7"/>
      <c r="G4" s="14" t="str">
        <f>IF(I4="auf Arbeit",Jahresübersicht!$C$3,IF(I4="Überstunden",Jahresübersicht!$C$3,"00:00"))</f>
        <v>00:00</v>
      </c>
      <c r="H4" s="7"/>
      <c r="I4" s="9"/>
      <c r="J4" s="15" t="str">
        <f>IF(I4="Urlaub","1","0")</f>
        <v>0</v>
      </c>
      <c r="K4" s="5" t="str">
        <f t="shared" si="4"/>
        <v>00:00</v>
      </c>
    </row>
    <row r="5" spans="1:12" s="10" customFormat="1" x14ac:dyDescent="0.25">
      <c r="A5" s="3">
        <v>45173</v>
      </c>
      <c r="B5" s="16"/>
      <c r="C5" s="16"/>
      <c r="D5" s="4" t="str">
        <f t="shared" ref="D5:D9" si="5">IF(I5="auf Arbeit","00:30","00:00")</f>
        <v>00:00</v>
      </c>
      <c r="E5" s="12">
        <f t="shared" ref="E5:E9" si="6">H5*24</f>
        <v>0</v>
      </c>
      <c r="F5" s="4">
        <f t="shared" ref="F5:F9" si="7">C5-B5-D5+K5</f>
        <v>0</v>
      </c>
      <c r="G5" s="14" t="str">
        <f>IF(I5="auf Arbeit",Jahresübersicht!$C$3,IF(I5="Überstunden",Jahresübersicht!$C$3,"00:00"))</f>
        <v>00:00</v>
      </c>
      <c r="H5" s="5"/>
      <c r="I5" s="40" t="s">
        <v>24</v>
      </c>
      <c r="J5" s="15" t="str">
        <f>IF(I5="Urlaub","1","0")</f>
        <v>1</v>
      </c>
      <c r="K5" s="5" t="str">
        <f t="shared" si="4"/>
        <v>00:00</v>
      </c>
    </row>
    <row r="6" spans="1:12" s="10" customFormat="1" x14ac:dyDescent="0.25">
      <c r="A6" s="3">
        <v>45174</v>
      </c>
      <c r="B6" s="16"/>
      <c r="C6" s="16"/>
      <c r="D6" s="4" t="str">
        <f t="shared" si="5"/>
        <v>00:00</v>
      </c>
      <c r="E6" s="12">
        <f t="shared" si="6"/>
        <v>0</v>
      </c>
      <c r="F6" s="4">
        <f t="shared" si="7"/>
        <v>0</v>
      </c>
      <c r="G6" s="14" t="str">
        <f>IF(I6="auf Arbeit",Jahresübersicht!$C$3,IF(I6="Überstunden",Jahresübersicht!$C$3,"00:00"))</f>
        <v>00:00</v>
      </c>
      <c r="H6" s="5">
        <f t="shared" ref="H6:H9" si="8">F6-G6</f>
        <v>0</v>
      </c>
      <c r="I6" s="40" t="s">
        <v>24</v>
      </c>
      <c r="J6" s="15" t="str">
        <f t="shared" ref="J6:J12" si="9">IF(I6="Urlaub","1","0")</f>
        <v>1</v>
      </c>
      <c r="K6" s="5" t="str">
        <f t="shared" si="4"/>
        <v>00:00</v>
      </c>
    </row>
    <row r="7" spans="1:12" s="10" customFormat="1" x14ac:dyDescent="0.25">
      <c r="A7" s="3">
        <v>45175</v>
      </c>
      <c r="B7" s="16"/>
      <c r="C7" s="16"/>
      <c r="D7" s="4" t="str">
        <f t="shared" si="5"/>
        <v>00:00</v>
      </c>
      <c r="E7" s="12">
        <f t="shared" si="6"/>
        <v>0</v>
      </c>
      <c r="F7" s="4">
        <f t="shared" si="7"/>
        <v>0</v>
      </c>
      <c r="G7" s="14" t="str">
        <f>IF(I7="auf Arbeit",Jahresübersicht!$C$3,IF(I7="Überstunden",Jahresübersicht!$C$3,"00:00"))</f>
        <v>00:00</v>
      </c>
      <c r="H7" s="5">
        <f t="shared" si="8"/>
        <v>0</v>
      </c>
      <c r="I7" s="40" t="s">
        <v>24</v>
      </c>
      <c r="J7" s="15" t="str">
        <f t="shared" si="9"/>
        <v>1</v>
      </c>
      <c r="K7" s="5" t="str">
        <f t="shared" si="4"/>
        <v>00:00</v>
      </c>
    </row>
    <row r="8" spans="1:12" s="10" customFormat="1" x14ac:dyDescent="0.25">
      <c r="A8" s="3">
        <v>45176</v>
      </c>
      <c r="B8" s="16"/>
      <c r="C8" s="16"/>
      <c r="D8" s="4" t="str">
        <f t="shared" si="5"/>
        <v>00:00</v>
      </c>
      <c r="E8" s="12">
        <f t="shared" si="6"/>
        <v>0</v>
      </c>
      <c r="F8" s="4">
        <f t="shared" si="7"/>
        <v>0</v>
      </c>
      <c r="G8" s="14" t="str">
        <f>IF(I8="auf Arbeit",Jahresübersicht!$C$3,IF(I8="Überstunden",Jahresübersicht!$C$3,"00:00"))</f>
        <v>00:00</v>
      </c>
      <c r="H8" s="5">
        <f t="shared" si="8"/>
        <v>0</v>
      </c>
      <c r="I8" s="40" t="s">
        <v>24</v>
      </c>
      <c r="J8" s="15" t="str">
        <f t="shared" si="9"/>
        <v>1</v>
      </c>
      <c r="K8" s="5" t="str">
        <f t="shared" si="4"/>
        <v>00:00</v>
      </c>
    </row>
    <row r="9" spans="1:12" s="10" customFormat="1" x14ac:dyDescent="0.25">
      <c r="A9" s="3">
        <v>45177</v>
      </c>
      <c r="B9" s="16"/>
      <c r="C9" s="16"/>
      <c r="D9" s="4" t="str">
        <f t="shared" si="5"/>
        <v>00:00</v>
      </c>
      <c r="E9" s="12">
        <f t="shared" si="6"/>
        <v>0</v>
      </c>
      <c r="F9" s="4">
        <f t="shared" si="7"/>
        <v>0</v>
      </c>
      <c r="G9" s="14" t="str">
        <f>IF(I9="auf Arbeit",Jahresübersicht!$C$3,IF(I9="Überstunden",Jahresübersicht!$C$3,"00:00"))</f>
        <v>00:00</v>
      </c>
      <c r="H9" s="5">
        <f t="shared" si="8"/>
        <v>0</v>
      </c>
      <c r="I9" s="40" t="s">
        <v>24</v>
      </c>
      <c r="J9" s="15" t="str">
        <f t="shared" si="9"/>
        <v>1</v>
      </c>
      <c r="K9" s="5" t="str">
        <f t="shared" si="4"/>
        <v>00:00</v>
      </c>
    </row>
    <row r="10" spans="1:12" s="10" customFormat="1" x14ac:dyDescent="0.25">
      <c r="A10" s="6">
        <v>45178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7"/>
      <c r="I10" s="9"/>
      <c r="J10" s="15" t="str">
        <f t="shared" si="9"/>
        <v>0</v>
      </c>
      <c r="K10" s="5" t="str">
        <f t="shared" si="4"/>
        <v>00:00</v>
      </c>
    </row>
    <row r="11" spans="1:12" s="10" customFormat="1" x14ac:dyDescent="0.25">
      <c r="A11" s="6">
        <v>45179</v>
      </c>
      <c r="B11" s="7"/>
      <c r="C11" s="7"/>
      <c r="D11" s="7"/>
      <c r="E11" s="7"/>
      <c r="F11" s="7"/>
      <c r="G11" s="14" t="str">
        <f>IF(I11="auf Arbeit",Jahresübersicht!$C$3,IF(I11="Überstunden",Jahresübersicht!$C$3,"00:00"))</f>
        <v>00:00</v>
      </c>
      <c r="H11" s="7"/>
      <c r="I11" s="9"/>
      <c r="J11" s="15" t="str">
        <f t="shared" si="9"/>
        <v>0</v>
      </c>
      <c r="K11" s="5" t="str">
        <f t="shared" si="4"/>
        <v>00:00</v>
      </c>
    </row>
    <row r="12" spans="1:12" s="10" customFormat="1" x14ac:dyDescent="0.25">
      <c r="A12" s="3">
        <v>45180</v>
      </c>
      <c r="B12" s="16"/>
      <c r="C12" s="16"/>
      <c r="D12" s="4" t="str">
        <f t="shared" ref="D12:D16" si="10">IF(I12="auf Arbeit","00:30","00:00")</f>
        <v>00:00</v>
      </c>
      <c r="E12" s="12">
        <f t="shared" ref="E12:E16" si="11">H12*24</f>
        <v>0</v>
      </c>
      <c r="F12" s="4">
        <f t="shared" ref="F12:F16" si="12">C12-B12-D12+K12</f>
        <v>0</v>
      </c>
      <c r="G12" s="14" t="str">
        <f>IF(I12="auf Arbeit",Jahresübersicht!$C$3,IF(I12="Überstunden",Jahresübersicht!$C$3,"00:00"))</f>
        <v>00:00</v>
      </c>
      <c r="H12" s="5"/>
      <c r="I12" s="17" t="s">
        <v>25</v>
      </c>
      <c r="J12" s="15" t="str">
        <f t="shared" si="9"/>
        <v>0</v>
      </c>
      <c r="K12" s="5" t="str">
        <f t="shared" si="4"/>
        <v>00:00</v>
      </c>
    </row>
    <row r="13" spans="1:12" s="10" customFormat="1" x14ac:dyDescent="0.25">
      <c r="A13" s="3">
        <v>45181</v>
      </c>
      <c r="B13" s="16"/>
      <c r="C13" s="16"/>
      <c r="D13" s="4" t="str">
        <f t="shared" si="10"/>
        <v>00:00</v>
      </c>
      <c r="E13" s="12">
        <f t="shared" si="11"/>
        <v>0</v>
      </c>
      <c r="F13" s="4">
        <f t="shared" si="12"/>
        <v>0</v>
      </c>
      <c r="G13" s="14" t="str">
        <f>IF(I13="auf Arbeit",Jahresübersicht!$C$3,IF(I13="Überstunden",Jahresübersicht!$C$3,"00:00"))</f>
        <v>00:00</v>
      </c>
      <c r="H13" s="5">
        <f t="shared" ref="H13:H16" si="13">F13-G13</f>
        <v>0</v>
      </c>
      <c r="I13" s="17"/>
      <c r="J13" s="15" t="str">
        <f t="shared" ref="J13:J31" si="14">IF(I13="Urlaub","1","0")</f>
        <v>0</v>
      </c>
      <c r="K13" s="5" t="str">
        <f t="shared" si="4"/>
        <v>00:00</v>
      </c>
    </row>
    <row r="14" spans="1:12" s="10" customFormat="1" x14ac:dyDescent="0.25">
      <c r="A14" s="3">
        <v>45182</v>
      </c>
      <c r="B14" s="16"/>
      <c r="C14" s="16"/>
      <c r="D14" s="4" t="str">
        <f t="shared" si="10"/>
        <v>00:00</v>
      </c>
      <c r="E14" s="12">
        <f t="shared" si="11"/>
        <v>0</v>
      </c>
      <c r="F14" s="4">
        <f t="shared" si="12"/>
        <v>0</v>
      </c>
      <c r="G14" s="14" t="str">
        <f>IF(I14="auf Arbeit",Jahresübersicht!$C$3,IF(I14="Überstunden",Jahresübersicht!$C$3,"00:00"))</f>
        <v>00:00</v>
      </c>
      <c r="H14" s="5">
        <f t="shared" si="13"/>
        <v>0</v>
      </c>
      <c r="I14" s="17"/>
      <c r="J14" s="15" t="str">
        <f t="shared" si="14"/>
        <v>0</v>
      </c>
      <c r="K14" s="5" t="str">
        <f t="shared" si="4"/>
        <v>00:00</v>
      </c>
    </row>
    <row r="15" spans="1:12" s="10" customFormat="1" x14ac:dyDescent="0.25">
      <c r="A15" s="3">
        <v>45183</v>
      </c>
      <c r="B15" s="16"/>
      <c r="C15" s="16"/>
      <c r="D15" s="4" t="str">
        <f t="shared" si="10"/>
        <v>00:00</v>
      </c>
      <c r="E15" s="12">
        <f t="shared" si="11"/>
        <v>0</v>
      </c>
      <c r="F15" s="4">
        <f t="shared" si="12"/>
        <v>0</v>
      </c>
      <c r="G15" s="14" t="str">
        <f>IF(I15="auf Arbeit",Jahresübersicht!$C$3,IF(I15="Überstunden",Jahresübersicht!$C$3,"00:00"))</f>
        <v>00:00</v>
      </c>
      <c r="H15" s="5">
        <f t="shared" si="13"/>
        <v>0</v>
      </c>
      <c r="I15" s="17"/>
      <c r="J15" s="15" t="str">
        <f t="shared" si="14"/>
        <v>0</v>
      </c>
      <c r="K15" s="5" t="str">
        <f t="shared" si="4"/>
        <v>00:00</v>
      </c>
    </row>
    <row r="16" spans="1:12" s="10" customFormat="1" x14ac:dyDescent="0.25">
      <c r="A16" s="3">
        <v>45184</v>
      </c>
      <c r="B16" s="16"/>
      <c r="C16" s="16"/>
      <c r="D16" s="4" t="str">
        <f t="shared" si="10"/>
        <v>00:00</v>
      </c>
      <c r="E16" s="12">
        <f t="shared" si="11"/>
        <v>0</v>
      </c>
      <c r="F16" s="4">
        <f t="shared" si="12"/>
        <v>0</v>
      </c>
      <c r="G16" s="14" t="str">
        <f>IF(I16="auf Arbeit",Jahresübersicht!$C$3,IF(I16="Überstunden",Jahresübersicht!$C$3,"00:00"))</f>
        <v>00:00</v>
      </c>
      <c r="H16" s="5">
        <f t="shared" si="13"/>
        <v>0</v>
      </c>
      <c r="I16" s="17"/>
      <c r="J16" s="15" t="str">
        <f t="shared" si="14"/>
        <v>0</v>
      </c>
      <c r="K16" s="5" t="str">
        <f t="shared" si="4"/>
        <v>00:00</v>
      </c>
    </row>
    <row r="17" spans="1:11" s="10" customFormat="1" x14ac:dyDescent="0.25">
      <c r="A17" s="6">
        <v>45185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7"/>
      <c r="I17" s="9"/>
      <c r="J17" s="15" t="str">
        <f t="shared" si="14"/>
        <v>0</v>
      </c>
      <c r="K17" s="5" t="str">
        <f t="shared" si="4"/>
        <v>00:00</v>
      </c>
    </row>
    <row r="18" spans="1:11" s="10" customFormat="1" x14ac:dyDescent="0.25">
      <c r="A18" s="6">
        <v>45186</v>
      </c>
      <c r="B18" s="7"/>
      <c r="C18" s="7"/>
      <c r="D18" s="7"/>
      <c r="E18" s="7"/>
      <c r="F18" s="7"/>
      <c r="G18" s="14" t="str">
        <f>IF(I18="auf Arbeit",Jahresübersicht!$C$3,IF(I18="Überstunden",Jahresübersicht!$C$3,"00:00"))</f>
        <v>00:00</v>
      </c>
      <c r="H18" s="7"/>
      <c r="I18" s="9"/>
      <c r="J18" s="15" t="str">
        <f t="shared" si="14"/>
        <v>0</v>
      </c>
      <c r="K18" s="5" t="str">
        <f t="shared" si="4"/>
        <v>00:00</v>
      </c>
    </row>
    <row r="19" spans="1:11" s="10" customFormat="1" x14ac:dyDescent="0.25">
      <c r="A19" s="3">
        <v>45187</v>
      </c>
      <c r="B19" s="16"/>
      <c r="C19" s="16"/>
      <c r="D19" s="4" t="str">
        <f t="shared" ref="D19:D23" si="15">IF(I19="auf Arbeit","00:30","00:00")</f>
        <v>00:00</v>
      </c>
      <c r="E19" s="12">
        <f t="shared" ref="E19:E23" si="16">H19*24</f>
        <v>0</v>
      </c>
      <c r="F19" s="4">
        <f t="shared" ref="F19:F23" si="17">C19-B19-D19+K19</f>
        <v>0</v>
      </c>
      <c r="G19" s="14" t="str">
        <f>IF(I19="auf Arbeit",Jahresübersicht!$C$3,IF(I19="Überstunden",Jahresübersicht!$C$3,"00:00"))</f>
        <v>00:00</v>
      </c>
      <c r="H19" s="5"/>
      <c r="I19" s="17"/>
      <c r="J19" s="15" t="str">
        <f t="shared" si="14"/>
        <v>0</v>
      </c>
      <c r="K19" s="5" t="str">
        <f t="shared" si="4"/>
        <v>00:00</v>
      </c>
    </row>
    <row r="20" spans="1:11" s="10" customFormat="1" x14ac:dyDescent="0.25">
      <c r="A20" s="3">
        <v>45188</v>
      </c>
      <c r="B20" s="16"/>
      <c r="C20" s="16"/>
      <c r="D20" s="4" t="str">
        <f t="shared" si="15"/>
        <v>00:00</v>
      </c>
      <c r="E20" s="12">
        <f t="shared" si="16"/>
        <v>0</v>
      </c>
      <c r="F20" s="4">
        <f t="shared" si="17"/>
        <v>0</v>
      </c>
      <c r="G20" s="14" t="str">
        <f>IF(I20="auf Arbeit",Jahresübersicht!$C$3,IF(I20="Überstunden",Jahresübersicht!$C$3,"00:00"))</f>
        <v>00:00</v>
      </c>
      <c r="H20" s="5">
        <f t="shared" ref="H20:H23" si="18">F20-G20</f>
        <v>0</v>
      </c>
      <c r="I20" s="17"/>
      <c r="J20" s="15" t="str">
        <f t="shared" si="14"/>
        <v>0</v>
      </c>
      <c r="K20" s="5" t="str">
        <f t="shared" si="4"/>
        <v>00:00</v>
      </c>
    </row>
    <row r="21" spans="1:11" s="10" customFormat="1" x14ac:dyDescent="0.25">
      <c r="A21" s="3">
        <v>45189</v>
      </c>
      <c r="B21" s="16"/>
      <c r="C21" s="16"/>
      <c r="D21" s="4" t="str">
        <f t="shared" si="15"/>
        <v>00:00</v>
      </c>
      <c r="E21" s="12">
        <f t="shared" si="16"/>
        <v>0</v>
      </c>
      <c r="F21" s="4">
        <f t="shared" si="17"/>
        <v>0</v>
      </c>
      <c r="G21" s="14" t="str">
        <f>IF(I21="auf Arbeit",Jahresübersicht!$C$3,IF(I21="Überstunden",Jahresübersicht!$C$3,"00:00"))</f>
        <v>00:00</v>
      </c>
      <c r="H21" s="5">
        <f t="shared" si="18"/>
        <v>0</v>
      </c>
      <c r="I21" s="17"/>
      <c r="J21" s="15" t="str">
        <f t="shared" si="14"/>
        <v>0</v>
      </c>
      <c r="K21" s="5" t="str">
        <f t="shared" si="4"/>
        <v>00:00</v>
      </c>
    </row>
    <row r="22" spans="1:11" s="10" customFormat="1" x14ac:dyDescent="0.25">
      <c r="A22" s="3">
        <v>45190</v>
      </c>
      <c r="B22" s="16"/>
      <c r="C22" s="16"/>
      <c r="D22" s="4" t="str">
        <f t="shared" si="15"/>
        <v>00:00</v>
      </c>
      <c r="E22" s="12">
        <f t="shared" si="16"/>
        <v>0</v>
      </c>
      <c r="F22" s="4">
        <f t="shared" si="17"/>
        <v>0</v>
      </c>
      <c r="G22" s="14" t="str">
        <f>IF(I22="auf Arbeit",Jahresübersicht!$C$3,IF(I22="Überstunden",Jahresübersicht!$C$3,"00:00"))</f>
        <v>00:00</v>
      </c>
      <c r="H22" s="5">
        <f t="shared" si="18"/>
        <v>0</v>
      </c>
      <c r="I22" s="17"/>
      <c r="J22" s="15" t="str">
        <f t="shared" si="14"/>
        <v>0</v>
      </c>
      <c r="K22" s="5" t="str">
        <f t="shared" si="4"/>
        <v>00:00</v>
      </c>
    </row>
    <row r="23" spans="1:11" s="10" customFormat="1" x14ac:dyDescent="0.25">
      <c r="A23" s="3">
        <v>45191</v>
      </c>
      <c r="B23" s="16"/>
      <c r="C23" s="16"/>
      <c r="D23" s="4" t="str">
        <f t="shared" si="15"/>
        <v>00:00</v>
      </c>
      <c r="E23" s="12">
        <f t="shared" si="16"/>
        <v>0</v>
      </c>
      <c r="F23" s="4">
        <f t="shared" si="17"/>
        <v>0</v>
      </c>
      <c r="G23" s="14" t="str">
        <f>IF(I23="auf Arbeit",Jahresübersicht!$C$3,IF(I23="Überstunden",Jahresübersicht!$C$3,"00:00"))</f>
        <v>00:00</v>
      </c>
      <c r="H23" s="5">
        <f t="shared" si="18"/>
        <v>0</v>
      </c>
      <c r="I23" s="17"/>
      <c r="J23" s="15" t="str">
        <f t="shared" si="14"/>
        <v>0</v>
      </c>
      <c r="K23" s="5" t="str">
        <f t="shared" si="4"/>
        <v>00:00</v>
      </c>
    </row>
    <row r="24" spans="1:11" s="10" customFormat="1" x14ac:dyDescent="0.25">
      <c r="A24" s="6">
        <v>45192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7"/>
      <c r="I24" s="9"/>
      <c r="J24" s="15" t="str">
        <f t="shared" si="14"/>
        <v>0</v>
      </c>
      <c r="K24" s="5" t="str">
        <f t="shared" si="4"/>
        <v>00:00</v>
      </c>
    </row>
    <row r="25" spans="1:11" s="10" customFormat="1" x14ac:dyDescent="0.25">
      <c r="A25" s="6">
        <v>45193</v>
      </c>
      <c r="B25" s="7"/>
      <c r="C25" s="7"/>
      <c r="D25" s="7"/>
      <c r="E25" s="7"/>
      <c r="F25" s="7"/>
      <c r="G25" s="14" t="str">
        <f>IF(I25="auf Arbeit",Jahresübersicht!$C$3,IF(I25="Überstunden",Jahresübersicht!$C$3,"00:00"))</f>
        <v>00:00</v>
      </c>
      <c r="H25" s="7"/>
      <c r="I25" s="9"/>
      <c r="J25" s="15" t="str">
        <f t="shared" si="14"/>
        <v>0</v>
      </c>
      <c r="K25" s="5" t="str">
        <f t="shared" si="4"/>
        <v>00:00</v>
      </c>
    </row>
    <row r="26" spans="1:11" s="10" customFormat="1" x14ac:dyDescent="0.25">
      <c r="A26" s="3">
        <v>45194</v>
      </c>
      <c r="B26" s="16"/>
      <c r="C26" s="16"/>
      <c r="D26" s="4" t="str">
        <f t="shared" ref="D26:D30" si="19">IF(I26="auf Arbeit","00:30","00:00")</f>
        <v>00:00</v>
      </c>
      <c r="E26" s="12">
        <f t="shared" ref="E26:E30" si="20">H26*24</f>
        <v>0</v>
      </c>
      <c r="F26" s="4">
        <f t="shared" ref="F26:F30" si="21">C26-B26-D26+K26</f>
        <v>0</v>
      </c>
      <c r="G26" s="14" t="str">
        <f>IF(I26="auf Arbeit",Jahresübersicht!$C$3,IF(I26="Überstunden",Jahresübersicht!$C$3,"00:00"))</f>
        <v>00:00</v>
      </c>
      <c r="H26" s="5"/>
      <c r="I26" s="17"/>
      <c r="J26" s="15" t="str">
        <f t="shared" si="14"/>
        <v>0</v>
      </c>
      <c r="K26" s="5" t="str">
        <f t="shared" si="4"/>
        <v>00:00</v>
      </c>
    </row>
    <row r="27" spans="1:11" s="10" customFormat="1" x14ac:dyDescent="0.25">
      <c r="A27" s="3">
        <v>45195</v>
      </c>
      <c r="B27" s="16"/>
      <c r="C27" s="16"/>
      <c r="D27" s="4" t="str">
        <f t="shared" si="19"/>
        <v>00:00</v>
      </c>
      <c r="E27" s="12">
        <f t="shared" si="20"/>
        <v>0</v>
      </c>
      <c r="F27" s="4">
        <f t="shared" si="21"/>
        <v>0</v>
      </c>
      <c r="G27" s="14" t="str">
        <f>IF(I27="auf Arbeit",Jahresübersicht!$C$3,IF(I27="Überstunden",Jahresübersicht!$C$3,"00:00"))</f>
        <v>00:00</v>
      </c>
      <c r="H27" s="5">
        <f t="shared" ref="H27:H30" si="22">F27-G27</f>
        <v>0</v>
      </c>
      <c r="I27" s="17"/>
      <c r="J27" s="15" t="str">
        <f t="shared" si="14"/>
        <v>0</v>
      </c>
      <c r="K27" s="5" t="str">
        <f t="shared" si="4"/>
        <v>00:00</v>
      </c>
    </row>
    <row r="28" spans="1:11" s="10" customFormat="1" x14ac:dyDescent="0.25">
      <c r="A28" s="3">
        <v>45196</v>
      </c>
      <c r="B28" s="16"/>
      <c r="C28" s="16"/>
      <c r="D28" s="4" t="str">
        <f t="shared" si="19"/>
        <v>00:00</v>
      </c>
      <c r="E28" s="12">
        <f t="shared" si="20"/>
        <v>0</v>
      </c>
      <c r="F28" s="4">
        <f t="shared" si="21"/>
        <v>0</v>
      </c>
      <c r="G28" s="14" t="str">
        <f>IF(I28="auf Arbeit",Jahresübersicht!$C$3,IF(I28="Überstunden",Jahresübersicht!$C$3,"00:00"))</f>
        <v>00:00</v>
      </c>
      <c r="H28" s="5">
        <f t="shared" si="22"/>
        <v>0</v>
      </c>
      <c r="I28" s="17"/>
      <c r="J28" s="15" t="str">
        <f t="shared" si="14"/>
        <v>0</v>
      </c>
      <c r="K28" s="5" t="str">
        <f t="shared" si="4"/>
        <v>00:00</v>
      </c>
    </row>
    <row r="29" spans="1:11" s="10" customFormat="1" x14ac:dyDescent="0.25">
      <c r="A29" s="3">
        <v>45197</v>
      </c>
      <c r="B29" s="16"/>
      <c r="C29" s="16"/>
      <c r="D29" s="4" t="str">
        <f t="shared" si="19"/>
        <v>00:00</v>
      </c>
      <c r="E29" s="12">
        <f t="shared" si="20"/>
        <v>0</v>
      </c>
      <c r="F29" s="4">
        <f t="shared" si="21"/>
        <v>0</v>
      </c>
      <c r="G29" s="14" t="str">
        <f>IF(I29="auf Arbeit",Jahresübersicht!$C$3,IF(I29="Überstunden",Jahresübersicht!$C$3,"00:00"))</f>
        <v>00:00</v>
      </c>
      <c r="H29" s="5">
        <f t="shared" si="22"/>
        <v>0</v>
      </c>
      <c r="I29" s="17"/>
      <c r="J29" s="15" t="str">
        <f t="shared" si="14"/>
        <v>0</v>
      </c>
      <c r="K29" s="5" t="str">
        <f t="shared" si="4"/>
        <v>00:00</v>
      </c>
    </row>
    <row r="30" spans="1:11" s="10" customFormat="1" x14ac:dyDescent="0.25">
      <c r="A30" s="3">
        <v>45198</v>
      </c>
      <c r="B30" s="16"/>
      <c r="C30" s="16"/>
      <c r="D30" s="4" t="str">
        <f t="shared" si="19"/>
        <v>00:00</v>
      </c>
      <c r="E30" s="12">
        <f t="shared" si="20"/>
        <v>0</v>
      </c>
      <c r="F30" s="4">
        <f t="shared" si="21"/>
        <v>0</v>
      </c>
      <c r="G30" s="14" t="str">
        <f>IF(I30="auf Arbeit",Jahresübersicht!$C$3,IF(I30="Überstunden",Jahresübersicht!$C$3,"00:00"))</f>
        <v>00:00</v>
      </c>
      <c r="H30" s="5">
        <f t="shared" si="22"/>
        <v>0</v>
      </c>
      <c r="I30" s="17"/>
      <c r="J30" s="15" t="str">
        <f t="shared" si="14"/>
        <v>0</v>
      </c>
      <c r="K30" s="5" t="str">
        <f t="shared" si="4"/>
        <v>00:00</v>
      </c>
    </row>
    <row r="31" spans="1:11" s="10" customFormat="1" x14ac:dyDescent="0.25">
      <c r="A31" s="6">
        <v>45199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7"/>
      <c r="I31" s="9"/>
      <c r="J31" s="15" t="str">
        <f t="shared" si="14"/>
        <v>0</v>
      </c>
      <c r="K31" s="5" t="str">
        <f t="shared" si="4"/>
        <v>00:00</v>
      </c>
    </row>
    <row r="32" spans="1:11" x14ac:dyDescent="0.25">
      <c r="J32" s="15"/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6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pvkE+NwkwqPHcxl8tgdL+KxWYnYVuePt/F1Onzl97RHX3fY5SF4BlaH7ZCOvnjhNmNYDzdB7J5PuyMueHxCKrg==" saltValue="zP8+YACe2AXDWEUokJRaCQ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1" xr:uid="{88885026-A7FB-4D18-A851-35AF036A0006}">
      <formula1>"Keine Pause"</formula1>
    </dataValidation>
  </dataValidations>
  <pageMargins left="0.70866141732283472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934637-9A08-4761-8A61-C7B637A7E236}">
          <x14:formula1>
            <xm:f>Daten!$A$2:$A$8</xm:f>
          </x14:formula1>
          <xm:sqref>I2:I33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0026-73AE-4152-95DA-118A223A0197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7.28515625" bestFit="1" customWidth="1"/>
    <col min="2" max="3" width="9.42578125" style="11" customWidth="1"/>
    <col min="4" max="5" width="6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6">
        <v>45200</v>
      </c>
      <c r="B2" s="7"/>
      <c r="C2" s="7"/>
      <c r="D2" s="7"/>
      <c r="E2" s="7"/>
      <c r="F2" s="7"/>
      <c r="G2" s="14" t="str">
        <f>IF(I2="auf Arbeit",Jahresübersicht!$C$3,IF(I2="Überstunden",Jahresübersicht!$C$3,"00:00"))</f>
        <v>00:00</v>
      </c>
      <c r="H2" s="9">
        <f t="shared" ref="H2" si="0">F2-G2</f>
        <v>0</v>
      </c>
      <c r="I2" s="9"/>
      <c r="J2" s="15" t="str">
        <f t="shared" ref="J2" si="1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45201</v>
      </c>
      <c r="B3" s="16"/>
      <c r="C3" s="16"/>
      <c r="D3" s="4" t="str">
        <f t="shared" ref="D3" si="2">IF(I3="auf Arbeit","00:30","00:00")</f>
        <v>00:00</v>
      </c>
      <c r="E3" s="12">
        <f t="shared" ref="E3" si="3">H3*24</f>
        <v>0</v>
      </c>
      <c r="F3" s="4">
        <f>C3-B3-D3+K3</f>
        <v>0</v>
      </c>
      <c r="G3" s="14" t="str">
        <f>IF(I3="auf Arbeit",Jahresübersicht!$C$3,IF(I3="Überstunden",Jahresübersicht!$C$3,"00:00"))</f>
        <v>00:00</v>
      </c>
      <c r="H3" s="5">
        <f t="shared" ref="H3:H9" si="4">F3-G3</f>
        <v>0</v>
      </c>
      <c r="I3" s="17"/>
      <c r="J3" s="15" t="str">
        <f t="shared" ref="J3:J9" si="5">IF(I3="Urlaub","1","0")</f>
        <v>0</v>
      </c>
      <c r="K3" s="5" t="str">
        <f t="shared" ref="K3:K32" si="6">IF(L3="Keine Pause","00:30","00:00")</f>
        <v>00:00</v>
      </c>
    </row>
    <row r="4" spans="1:12" s="10" customFormat="1" x14ac:dyDescent="0.25">
      <c r="A4" s="3">
        <v>45202</v>
      </c>
      <c r="B4" s="16"/>
      <c r="C4" s="16"/>
      <c r="D4" s="4" t="str">
        <f t="shared" ref="D4:D7" si="7">IF(I4="auf Arbeit","00:30","00:00")</f>
        <v>00:00</v>
      </c>
      <c r="E4" s="12">
        <f t="shared" ref="E4:E7" si="8">H4*24</f>
        <v>0</v>
      </c>
      <c r="F4" s="4">
        <f t="shared" ref="F4:F7" si="9">C4-B4-D4+K4</f>
        <v>0</v>
      </c>
      <c r="G4" s="14" t="str">
        <f>IF(I4="auf Arbeit",Jahresübersicht!$C$3,IF(I4="Überstunden",Jahresübersicht!$C$3,"00:00"))</f>
        <v>00:00</v>
      </c>
      <c r="H4" s="5">
        <f t="shared" si="4"/>
        <v>0</v>
      </c>
      <c r="I4" s="17" t="s">
        <v>23</v>
      </c>
      <c r="J4" s="15" t="str">
        <f t="shared" si="5"/>
        <v>0</v>
      </c>
      <c r="K4" s="5" t="str">
        <f t="shared" si="6"/>
        <v>00:00</v>
      </c>
    </row>
    <row r="5" spans="1:12" s="10" customFormat="1" x14ac:dyDescent="0.25">
      <c r="A5" s="3">
        <v>45203</v>
      </c>
      <c r="B5" s="16"/>
      <c r="C5" s="16"/>
      <c r="D5" s="4" t="str">
        <f t="shared" si="7"/>
        <v>00:00</v>
      </c>
      <c r="E5" s="12">
        <f t="shared" si="8"/>
        <v>0</v>
      </c>
      <c r="F5" s="4">
        <f t="shared" si="9"/>
        <v>0</v>
      </c>
      <c r="G5" s="14" t="str">
        <f>IF(I5="auf Arbeit",Jahresübersicht!$C$3,IF(I5="Überstunden",Jahresübersicht!$C$3,"00:00"))</f>
        <v>00:00</v>
      </c>
      <c r="H5" s="5">
        <f t="shared" si="4"/>
        <v>0</v>
      </c>
      <c r="I5" s="17"/>
      <c r="J5" s="15" t="str">
        <f t="shared" si="5"/>
        <v>0</v>
      </c>
      <c r="K5" s="5" t="str">
        <f t="shared" si="6"/>
        <v>00:00</v>
      </c>
    </row>
    <row r="6" spans="1:12" s="10" customFormat="1" x14ac:dyDescent="0.25">
      <c r="A6" s="3">
        <v>45204</v>
      </c>
      <c r="B6" s="16"/>
      <c r="C6" s="16"/>
      <c r="D6" s="4" t="str">
        <f t="shared" si="7"/>
        <v>00:00</v>
      </c>
      <c r="E6" s="12">
        <f t="shared" si="8"/>
        <v>0</v>
      </c>
      <c r="F6" s="4">
        <f t="shared" si="9"/>
        <v>0</v>
      </c>
      <c r="G6" s="14" t="str">
        <f>IF(I6="auf Arbeit",Jahresübersicht!$C$3,IF(I6="Überstunden",Jahresübersicht!$C$3,"00:00"))</f>
        <v>00:00</v>
      </c>
      <c r="H6" s="5">
        <f t="shared" si="4"/>
        <v>0</v>
      </c>
      <c r="I6" s="17"/>
      <c r="J6" s="15" t="str">
        <f t="shared" si="5"/>
        <v>0</v>
      </c>
      <c r="K6" s="5" t="str">
        <f t="shared" si="6"/>
        <v>00:00</v>
      </c>
    </row>
    <row r="7" spans="1:12" s="10" customFormat="1" x14ac:dyDescent="0.25">
      <c r="A7" s="3">
        <v>45205</v>
      </c>
      <c r="B7" s="16"/>
      <c r="C7" s="16"/>
      <c r="D7" s="4" t="str">
        <f t="shared" si="7"/>
        <v>00:00</v>
      </c>
      <c r="E7" s="12">
        <f t="shared" si="8"/>
        <v>0</v>
      </c>
      <c r="F7" s="4">
        <f t="shared" si="9"/>
        <v>0</v>
      </c>
      <c r="G7" s="14" t="str">
        <f>IF(I7="auf Arbeit",Jahresübersicht!$C$3,IF(I7="Überstunden",Jahresübersicht!$C$3,"00:00"))</f>
        <v>00:00</v>
      </c>
      <c r="H7" s="5">
        <f t="shared" si="4"/>
        <v>0</v>
      </c>
      <c r="I7" s="17"/>
      <c r="J7" s="15" t="str">
        <f t="shared" si="5"/>
        <v>0</v>
      </c>
      <c r="K7" s="5" t="str">
        <f t="shared" si="6"/>
        <v>00:00</v>
      </c>
    </row>
    <row r="8" spans="1:12" s="10" customFormat="1" x14ac:dyDescent="0.25">
      <c r="A8" s="6">
        <v>45206</v>
      </c>
      <c r="B8" s="7"/>
      <c r="C8" s="7"/>
      <c r="D8" s="7"/>
      <c r="E8" s="7"/>
      <c r="F8" s="7"/>
      <c r="G8" s="14" t="str">
        <f>IF(I8="auf Arbeit",Jahresübersicht!$C$3,IF(I8="Überstunden",Jahresübersicht!$C$3,"00:00"))</f>
        <v>00:00</v>
      </c>
      <c r="H8" s="9">
        <f t="shared" si="4"/>
        <v>0</v>
      </c>
      <c r="I8" s="9"/>
      <c r="J8" s="15" t="str">
        <f t="shared" si="5"/>
        <v>0</v>
      </c>
      <c r="K8" s="5" t="str">
        <f t="shared" si="6"/>
        <v>00:00</v>
      </c>
    </row>
    <row r="9" spans="1:12" s="10" customFormat="1" x14ac:dyDescent="0.25">
      <c r="A9" s="6">
        <v>45207</v>
      </c>
      <c r="B9" s="7"/>
      <c r="C9" s="7"/>
      <c r="D9" s="7"/>
      <c r="E9" s="7"/>
      <c r="F9" s="7"/>
      <c r="G9" s="14" t="str">
        <f>IF(I9="auf Arbeit",Jahresübersicht!$C$3,IF(I9="Überstunden",Jahresübersicht!$C$3,"00:00"))</f>
        <v>00:00</v>
      </c>
      <c r="H9" s="9">
        <f t="shared" si="4"/>
        <v>0</v>
      </c>
      <c r="I9" s="9"/>
      <c r="J9" s="15" t="str">
        <f t="shared" si="5"/>
        <v>0</v>
      </c>
      <c r="K9" s="5" t="str">
        <f t="shared" si="6"/>
        <v>00:00</v>
      </c>
    </row>
    <row r="10" spans="1:12" s="10" customFormat="1" x14ac:dyDescent="0.25">
      <c r="A10" s="3">
        <v>45208</v>
      </c>
      <c r="B10" s="16"/>
      <c r="C10" s="16"/>
      <c r="D10" s="4" t="str">
        <f t="shared" ref="D10:D14" si="10">IF(I10="auf Arbeit","00:30","00:00")</f>
        <v>00:00</v>
      </c>
      <c r="E10" s="12">
        <f t="shared" ref="E10:E14" si="11">H10*24</f>
        <v>0</v>
      </c>
      <c r="F10" s="4">
        <f t="shared" ref="F10:F14" si="12">C10-B10-D10+K10</f>
        <v>0</v>
      </c>
      <c r="G10" s="14" t="str">
        <f>IF(I10="auf Arbeit",Jahresübersicht!$C$3,IF(I10="Überstunden",Jahresübersicht!$C$3,"00:00"))</f>
        <v>00:00</v>
      </c>
      <c r="H10" s="5">
        <f t="shared" ref="H10:H32" si="13">F10-G10</f>
        <v>0</v>
      </c>
      <c r="I10" s="17"/>
      <c r="J10" s="15" t="str">
        <f t="shared" ref="J10:J32" si="14">IF(I10="Urlaub","1","0")</f>
        <v>0</v>
      </c>
      <c r="K10" s="5" t="str">
        <f t="shared" si="6"/>
        <v>00:00</v>
      </c>
    </row>
    <row r="11" spans="1:12" s="10" customFormat="1" x14ac:dyDescent="0.25">
      <c r="A11" s="3">
        <v>45209</v>
      </c>
      <c r="B11" s="16"/>
      <c r="C11" s="16"/>
      <c r="D11" s="4" t="str">
        <f t="shared" si="10"/>
        <v>00:00</v>
      </c>
      <c r="E11" s="12">
        <f t="shared" si="11"/>
        <v>0</v>
      </c>
      <c r="F11" s="4">
        <f t="shared" si="12"/>
        <v>0</v>
      </c>
      <c r="G11" s="14" t="str">
        <f>IF(I11="auf Arbeit",Jahresübersicht!$C$3,IF(I11="Überstunden",Jahresübersicht!$C$3,"00:00"))</f>
        <v>00:00</v>
      </c>
      <c r="H11" s="5">
        <f t="shared" si="13"/>
        <v>0</v>
      </c>
      <c r="I11" s="17"/>
      <c r="J11" s="15" t="str">
        <f t="shared" si="14"/>
        <v>0</v>
      </c>
      <c r="K11" s="5" t="str">
        <f t="shared" si="6"/>
        <v>00:00</v>
      </c>
    </row>
    <row r="12" spans="1:12" s="10" customFormat="1" x14ac:dyDescent="0.25">
      <c r="A12" s="3">
        <v>45210</v>
      </c>
      <c r="B12" s="16"/>
      <c r="C12" s="16"/>
      <c r="D12" s="4" t="str">
        <f t="shared" si="10"/>
        <v>00:00</v>
      </c>
      <c r="E12" s="12">
        <f t="shared" si="11"/>
        <v>0</v>
      </c>
      <c r="F12" s="4">
        <f t="shared" si="12"/>
        <v>0</v>
      </c>
      <c r="G12" s="14" t="str">
        <f>IF(I12="auf Arbeit",Jahresübersicht!$C$3,IF(I12="Überstunden",Jahresübersicht!$C$3,"00:00"))</f>
        <v>00:00</v>
      </c>
      <c r="H12" s="5">
        <f t="shared" si="13"/>
        <v>0</v>
      </c>
      <c r="I12" s="17"/>
      <c r="J12" s="15" t="str">
        <f t="shared" si="14"/>
        <v>0</v>
      </c>
      <c r="K12" s="5" t="str">
        <f t="shared" si="6"/>
        <v>00:00</v>
      </c>
    </row>
    <row r="13" spans="1:12" s="10" customFormat="1" x14ac:dyDescent="0.25">
      <c r="A13" s="3">
        <v>45211</v>
      </c>
      <c r="B13" s="16"/>
      <c r="C13" s="16"/>
      <c r="D13" s="4" t="str">
        <f t="shared" si="10"/>
        <v>00:00</v>
      </c>
      <c r="E13" s="12">
        <f t="shared" si="11"/>
        <v>0</v>
      </c>
      <c r="F13" s="4">
        <f t="shared" si="12"/>
        <v>0</v>
      </c>
      <c r="G13" s="14" t="str">
        <f>IF(I13="auf Arbeit",Jahresübersicht!$C$3,IF(I13="Überstunden",Jahresübersicht!$C$3,"00:00"))</f>
        <v>00:00</v>
      </c>
      <c r="H13" s="5">
        <f t="shared" si="13"/>
        <v>0</v>
      </c>
      <c r="I13" s="17"/>
      <c r="J13" s="15" t="str">
        <f t="shared" si="14"/>
        <v>0</v>
      </c>
      <c r="K13" s="5" t="str">
        <f t="shared" si="6"/>
        <v>00:00</v>
      </c>
    </row>
    <row r="14" spans="1:12" s="10" customFormat="1" x14ac:dyDescent="0.25">
      <c r="A14" s="3">
        <v>45212</v>
      </c>
      <c r="B14" s="16"/>
      <c r="C14" s="16"/>
      <c r="D14" s="4" t="str">
        <f t="shared" si="10"/>
        <v>00:00</v>
      </c>
      <c r="E14" s="12">
        <f t="shared" si="11"/>
        <v>0</v>
      </c>
      <c r="F14" s="4">
        <f t="shared" si="12"/>
        <v>0</v>
      </c>
      <c r="G14" s="14" t="str">
        <f>IF(I14="auf Arbeit",Jahresübersicht!$C$3,IF(I14="Überstunden",Jahresübersicht!$C$3,"00:00"))</f>
        <v>00:00</v>
      </c>
      <c r="H14" s="5">
        <f t="shared" si="13"/>
        <v>0</v>
      </c>
      <c r="I14" s="17"/>
      <c r="J14" s="15" t="str">
        <f t="shared" si="14"/>
        <v>0</v>
      </c>
      <c r="K14" s="5" t="str">
        <f t="shared" si="6"/>
        <v>00:00</v>
      </c>
    </row>
    <row r="15" spans="1:12" s="10" customFormat="1" x14ac:dyDescent="0.25">
      <c r="A15" s="6">
        <v>45213</v>
      </c>
      <c r="B15" s="7"/>
      <c r="C15" s="7"/>
      <c r="D15" s="7"/>
      <c r="E15" s="7"/>
      <c r="F15" s="7"/>
      <c r="G15" s="14" t="str">
        <f>IF(I15="auf Arbeit",Jahresübersicht!$C$3,IF(I15="Überstunden",Jahresübersicht!$C$3,"00:00"))</f>
        <v>00:00</v>
      </c>
      <c r="H15" s="9">
        <f t="shared" si="13"/>
        <v>0</v>
      </c>
      <c r="I15" s="9"/>
      <c r="J15" s="15" t="str">
        <f t="shared" si="14"/>
        <v>0</v>
      </c>
      <c r="K15" s="5" t="str">
        <f t="shared" si="6"/>
        <v>00:00</v>
      </c>
    </row>
    <row r="16" spans="1:12" s="10" customFormat="1" x14ac:dyDescent="0.25">
      <c r="A16" s="6">
        <v>45214</v>
      </c>
      <c r="B16" s="7"/>
      <c r="C16" s="7"/>
      <c r="D16" s="7"/>
      <c r="E16" s="7"/>
      <c r="F16" s="7"/>
      <c r="G16" s="14" t="str">
        <f>IF(I16="auf Arbeit",Jahresübersicht!$C$3,IF(I16="Überstunden",Jahresübersicht!$C$3,"00:00"))</f>
        <v>00:00</v>
      </c>
      <c r="H16" s="9">
        <f t="shared" si="13"/>
        <v>0</v>
      </c>
      <c r="I16" s="9"/>
      <c r="J16" s="15" t="str">
        <f t="shared" si="14"/>
        <v>0</v>
      </c>
      <c r="K16" s="5" t="str">
        <f t="shared" si="6"/>
        <v>00:00</v>
      </c>
    </row>
    <row r="17" spans="1:11" s="10" customFormat="1" x14ac:dyDescent="0.25">
      <c r="A17" s="3">
        <v>45215</v>
      </c>
      <c r="B17" s="16"/>
      <c r="C17" s="16"/>
      <c r="D17" s="4" t="str">
        <f t="shared" ref="D17:D21" si="15">IF(I17="auf Arbeit","00:30","00:00")</f>
        <v>00:00</v>
      </c>
      <c r="E17" s="12">
        <f t="shared" ref="E17:E21" si="16">H17*24</f>
        <v>0</v>
      </c>
      <c r="F17" s="4">
        <f t="shared" ref="F17:F21" si="17">C17-B17-D17+K17</f>
        <v>0</v>
      </c>
      <c r="G17" s="14" t="str">
        <f>IF(I17="auf Arbeit",Jahresübersicht!$C$3,IF(I17="Überstunden",Jahresübersicht!$C$3,"00:00"))</f>
        <v>00:00</v>
      </c>
      <c r="H17" s="5">
        <f t="shared" si="13"/>
        <v>0</v>
      </c>
      <c r="I17" s="17"/>
      <c r="J17" s="15" t="str">
        <f t="shared" si="14"/>
        <v>0</v>
      </c>
      <c r="K17" s="5" t="str">
        <f t="shared" si="6"/>
        <v>00:00</v>
      </c>
    </row>
    <row r="18" spans="1:11" s="10" customFormat="1" x14ac:dyDescent="0.25">
      <c r="A18" s="3">
        <v>45216</v>
      </c>
      <c r="B18" s="16"/>
      <c r="C18" s="16"/>
      <c r="D18" s="4" t="str">
        <f t="shared" si="15"/>
        <v>00:00</v>
      </c>
      <c r="E18" s="12">
        <f t="shared" si="16"/>
        <v>0</v>
      </c>
      <c r="F18" s="4">
        <f t="shared" si="17"/>
        <v>0</v>
      </c>
      <c r="G18" s="14" t="str">
        <f>IF(I18="auf Arbeit",Jahresübersicht!$C$3,IF(I18="Überstunden",Jahresübersicht!$C$3,"00:00"))</f>
        <v>00:00</v>
      </c>
      <c r="H18" s="5">
        <f t="shared" si="13"/>
        <v>0</v>
      </c>
      <c r="I18" s="17"/>
      <c r="J18" s="15" t="str">
        <f t="shared" si="14"/>
        <v>0</v>
      </c>
      <c r="K18" s="5" t="str">
        <f t="shared" si="6"/>
        <v>00:00</v>
      </c>
    </row>
    <row r="19" spans="1:11" s="10" customFormat="1" x14ac:dyDescent="0.25">
      <c r="A19" s="3">
        <v>45217</v>
      </c>
      <c r="B19" s="16"/>
      <c r="C19" s="16"/>
      <c r="D19" s="4" t="str">
        <f t="shared" si="15"/>
        <v>00:00</v>
      </c>
      <c r="E19" s="12">
        <f t="shared" si="16"/>
        <v>0</v>
      </c>
      <c r="F19" s="4">
        <f t="shared" si="17"/>
        <v>0</v>
      </c>
      <c r="G19" s="14" t="str">
        <f>IF(I19="auf Arbeit",Jahresübersicht!$C$3,IF(I19="Überstunden",Jahresübersicht!$C$3,"00:00"))</f>
        <v>00:00</v>
      </c>
      <c r="H19" s="5">
        <f t="shared" si="13"/>
        <v>0</v>
      </c>
      <c r="I19" s="17"/>
      <c r="J19" s="15" t="str">
        <f t="shared" si="14"/>
        <v>0</v>
      </c>
      <c r="K19" s="5" t="str">
        <f t="shared" si="6"/>
        <v>00:00</v>
      </c>
    </row>
    <row r="20" spans="1:11" s="10" customFormat="1" x14ac:dyDescent="0.25">
      <c r="A20" s="3">
        <v>45218</v>
      </c>
      <c r="B20" s="16"/>
      <c r="C20" s="16"/>
      <c r="D20" s="4" t="str">
        <f t="shared" si="15"/>
        <v>00:00</v>
      </c>
      <c r="E20" s="12">
        <f t="shared" si="16"/>
        <v>0</v>
      </c>
      <c r="F20" s="4">
        <f t="shared" si="17"/>
        <v>0</v>
      </c>
      <c r="G20" s="14" t="str">
        <f>IF(I20="auf Arbeit",Jahresübersicht!$C$3,IF(I20="Überstunden",Jahresübersicht!$C$3,"00:00"))</f>
        <v>00:00</v>
      </c>
      <c r="H20" s="5">
        <f t="shared" si="13"/>
        <v>0</v>
      </c>
      <c r="I20" s="17"/>
      <c r="J20" s="15" t="str">
        <f t="shared" si="14"/>
        <v>0</v>
      </c>
      <c r="K20" s="5" t="str">
        <f t="shared" si="6"/>
        <v>00:00</v>
      </c>
    </row>
    <row r="21" spans="1:11" s="10" customFormat="1" x14ac:dyDescent="0.25">
      <c r="A21" s="3">
        <v>45219</v>
      </c>
      <c r="B21" s="16"/>
      <c r="C21" s="16"/>
      <c r="D21" s="4" t="str">
        <f t="shared" si="15"/>
        <v>00:00</v>
      </c>
      <c r="E21" s="12">
        <f t="shared" si="16"/>
        <v>0</v>
      </c>
      <c r="F21" s="4">
        <f t="shared" si="17"/>
        <v>0</v>
      </c>
      <c r="G21" s="14" t="str">
        <f>IF(I21="auf Arbeit",Jahresübersicht!$C$3,IF(I21="Überstunden",Jahresübersicht!$C$3,"00:00"))</f>
        <v>00:00</v>
      </c>
      <c r="H21" s="5">
        <f t="shared" si="13"/>
        <v>0</v>
      </c>
      <c r="I21" s="17"/>
      <c r="J21" s="15" t="str">
        <f t="shared" si="14"/>
        <v>0</v>
      </c>
      <c r="K21" s="5" t="str">
        <f t="shared" si="6"/>
        <v>00:00</v>
      </c>
    </row>
    <row r="22" spans="1:11" s="10" customFormat="1" x14ac:dyDescent="0.25">
      <c r="A22" s="6">
        <v>45220</v>
      </c>
      <c r="B22" s="7"/>
      <c r="C22" s="7"/>
      <c r="D22" s="7"/>
      <c r="E22" s="7"/>
      <c r="F22" s="7"/>
      <c r="G22" s="14" t="str">
        <f>IF(I22="auf Arbeit",Jahresübersicht!$C$3,IF(I22="Überstunden",Jahresübersicht!$C$3,"00:00"))</f>
        <v>00:00</v>
      </c>
      <c r="H22" s="9">
        <f t="shared" si="13"/>
        <v>0</v>
      </c>
      <c r="I22" s="9"/>
      <c r="J22" s="15" t="str">
        <f t="shared" si="14"/>
        <v>0</v>
      </c>
      <c r="K22" s="5" t="str">
        <f t="shared" si="6"/>
        <v>00:00</v>
      </c>
    </row>
    <row r="23" spans="1:11" s="10" customFormat="1" x14ac:dyDescent="0.25">
      <c r="A23" s="6">
        <v>45221</v>
      </c>
      <c r="B23" s="7"/>
      <c r="C23" s="7"/>
      <c r="D23" s="7"/>
      <c r="E23" s="7"/>
      <c r="F23" s="7"/>
      <c r="G23" s="14" t="str">
        <f>IF(I23="auf Arbeit",Jahresübersicht!$C$3,IF(I23="Überstunden",Jahresübersicht!$C$3,"00:00"))</f>
        <v>00:00</v>
      </c>
      <c r="H23" s="9">
        <f t="shared" si="13"/>
        <v>0</v>
      </c>
      <c r="I23" s="9"/>
      <c r="J23" s="15" t="str">
        <f t="shared" si="14"/>
        <v>0</v>
      </c>
      <c r="K23" s="5" t="str">
        <f t="shared" si="6"/>
        <v>00:00</v>
      </c>
    </row>
    <row r="24" spans="1:11" s="10" customFormat="1" x14ac:dyDescent="0.25">
      <c r="A24" s="3">
        <v>45222</v>
      </c>
      <c r="B24" s="16"/>
      <c r="C24" s="16"/>
      <c r="D24" s="4" t="str">
        <f t="shared" ref="D24:D28" si="18">IF(I24="auf Arbeit","00:30","00:00")</f>
        <v>00:00</v>
      </c>
      <c r="E24" s="12">
        <f t="shared" ref="E24:E28" si="19">H24*24</f>
        <v>0</v>
      </c>
      <c r="F24" s="4">
        <f t="shared" ref="F24:F28" si="20">C24-B24-D24+K24</f>
        <v>0</v>
      </c>
      <c r="G24" s="14" t="str">
        <f>IF(I24="auf Arbeit",Jahresübersicht!$C$3,IF(I24="Überstunden",Jahresübersicht!$C$3,"00:00"))</f>
        <v>00:00</v>
      </c>
      <c r="H24" s="5">
        <f t="shared" si="13"/>
        <v>0</v>
      </c>
      <c r="I24" s="17"/>
      <c r="J24" s="15" t="str">
        <f t="shared" si="14"/>
        <v>0</v>
      </c>
      <c r="K24" s="5" t="str">
        <f t="shared" si="6"/>
        <v>00:00</v>
      </c>
    </row>
    <row r="25" spans="1:11" s="10" customFormat="1" x14ac:dyDescent="0.25">
      <c r="A25" s="3">
        <v>45223</v>
      </c>
      <c r="B25" s="16"/>
      <c r="C25" s="16"/>
      <c r="D25" s="4" t="str">
        <f t="shared" si="18"/>
        <v>00:00</v>
      </c>
      <c r="E25" s="12">
        <f t="shared" si="19"/>
        <v>0</v>
      </c>
      <c r="F25" s="4">
        <f t="shared" si="20"/>
        <v>0</v>
      </c>
      <c r="G25" s="14" t="str">
        <f>IF(I25="auf Arbeit",Jahresübersicht!$C$3,IF(I25="Überstunden",Jahresübersicht!$C$3,"00:00"))</f>
        <v>00:00</v>
      </c>
      <c r="H25" s="5">
        <f t="shared" si="13"/>
        <v>0</v>
      </c>
      <c r="I25" s="17"/>
      <c r="J25" s="15" t="str">
        <f t="shared" si="14"/>
        <v>0</v>
      </c>
      <c r="K25" s="5" t="str">
        <f t="shared" si="6"/>
        <v>00:00</v>
      </c>
    </row>
    <row r="26" spans="1:11" s="10" customFormat="1" x14ac:dyDescent="0.25">
      <c r="A26" s="3">
        <v>45224</v>
      </c>
      <c r="B26" s="16"/>
      <c r="C26" s="16"/>
      <c r="D26" s="4" t="str">
        <f t="shared" si="18"/>
        <v>00:00</v>
      </c>
      <c r="E26" s="12">
        <f t="shared" si="19"/>
        <v>0</v>
      </c>
      <c r="F26" s="4">
        <f t="shared" si="20"/>
        <v>0</v>
      </c>
      <c r="G26" s="14" t="str">
        <f>IF(I26="auf Arbeit",Jahresübersicht!$C$3,IF(I26="Überstunden",Jahresübersicht!$C$3,"00:00"))</f>
        <v>00:00</v>
      </c>
      <c r="H26" s="5">
        <f t="shared" si="13"/>
        <v>0</v>
      </c>
      <c r="I26" s="17"/>
      <c r="J26" s="15" t="str">
        <f t="shared" si="14"/>
        <v>0</v>
      </c>
      <c r="K26" s="5" t="str">
        <f t="shared" si="6"/>
        <v>00:00</v>
      </c>
    </row>
    <row r="27" spans="1:11" s="10" customFormat="1" x14ac:dyDescent="0.25">
      <c r="A27" s="3">
        <v>45225</v>
      </c>
      <c r="B27" s="16"/>
      <c r="C27" s="16"/>
      <c r="D27" s="4" t="str">
        <f t="shared" si="18"/>
        <v>00:00</v>
      </c>
      <c r="E27" s="12">
        <f t="shared" si="19"/>
        <v>0</v>
      </c>
      <c r="F27" s="4">
        <f t="shared" si="20"/>
        <v>0</v>
      </c>
      <c r="G27" s="14" t="str">
        <f>IF(I27="auf Arbeit",Jahresübersicht!$C$3,IF(I27="Überstunden",Jahresübersicht!$C$3,"00:00"))</f>
        <v>00:00</v>
      </c>
      <c r="H27" s="5">
        <f t="shared" si="13"/>
        <v>0</v>
      </c>
      <c r="I27" s="17"/>
      <c r="J27" s="15" t="str">
        <f t="shared" si="14"/>
        <v>0</v>
      </c>
      <c r="K27" s="5" t="str">
        <f t="shared" si="6"/>
        <v>00:00</v>
      </c>
    </row>
    <row r="28" spans="1:11" s="10" customFormat="1" x14ac:dyDescent="0.25">
      <c r="A28" s="3">
        <v>45226</v>
      </c>
      <c r="B28" s="16"/>
      <c r="C28" s="16"/>
      <c r="D28" s="4" t="str">
        <f t="shared" si="18"/>
        <v>00:00</v>
      </c>
      <c r="E28" s="12">
        <f t="shared" si="19"/>
        <v>0</v>
      </c>
      <c r="F28" s="4">
        <f t="shared" si="20"/>
        <v>0</v>
      </c>
      <c r="G28" s="14" t="str">
        <f>IF(I28="auf Arbeit",Jahresübersicht!$C$3,IF(I28="Überstunden",Jahresübersicht!$C$3,"00:00"))</f>
        <v>00:00</v>
      </c>
      <c r="H28" s="5">
        <f t="shared" si="13"/>
        <v>0</v>
      </c>
      <c r="I28" s="17"/>
      <c r="J28" s="15" t="str">
        <f t="shared" si="14"/>
        <v>0</v>
      </c>
      <c r="K28" s="5" t="str">
        <f t="shared" si="6"/>
        <v>00:00</v>
      </c>
    </row>
    <row r="29" spans="1:11" s="10" customFormat="1" x14ac:dyDescent="0.25">
      <c r="A29" s="6">
        <v>45227</v>
      </c>
      <c r="B29" s="7"/>
      <c r="C29" s="7"/>
      <c r="D29" s="7"/>
      <c r="E29" s="7"/>
      <c r="F29" s="7"/>
      <c r="G29" s="14" t="str">
        <f>IF(I29="auf Arbeit",Jahresübersicht!$C$3,IF(I29="Überstunden",Jahresübersicht!$C$3,"00:00"))</f>
        <v>00:00</v>
      </c>
      <c r="H29" s="9">
        <f t="shared" si="13"/>
        <v>0</v>
      </c>
      <c r="I29" s="9"/>
      <c r="J29" s="15" t="str">
        <f t="shared" si="14"/>
        <v>0</v>
      </c>
      <c r="K29" s="5" t="str">
        <f t="shared" si="6"/>
        <v>00:00</v>
      </c>
    </row>
    <row r="30" spans="1:11" s="10" customFormat="1" x14ac:dyDescent="0.25">
      <c r="A30" s="6">
        <v>45228</v>
      </c>
      <c r="B30" s="7"/>
      <c r="C30" s="7"/>
      <c r="D30" s="7"/>
      <c r="E30" s="7"/>
      <c r="F30" s="7"/>
      <c r="G30" s="14" t="str">
        <f>IF(I30="auf Arbeit",Jahresübersicht!$C$3,IF(I30="Überstunden",Jahresübersicht!$C$3,"00:00"))</f>
        <v>00:00</v>
      </c>
      <c r="H30" s="9">
        <f t="shared" si="13"/>
        <v>0</v>
      </c>
      <c r="I30" s="9"/>
      <c r="J30" s="15" t="str">
        <f t="shared" si="14"/>
        <v>0</v>
      </c>
      <c r="K30" s="5" t="str">
        <f t="shared" si="6"/>
        <v>00:00</v>
      </c>
    </row>
    <row r="31" spans="1:11" s="10" customFormat="1" x14ac:dyDescent="0.25">
      <c r="A31" s="3">
        <v>45229</v>
      </c>
      <c r="B31" s="16"/>
      <c r="C31" s="16"/>
      <c r="D31" s="4" t="str">
        <f t="shared" ref="D31:D32" si="21">IF(I31="auf Arbeit","00:30","00:00")</f>
        <v>00:00</v>
      </c>
      <c r="E31" s="12">
        <f t="shared" ref="E31:E32" si="22">H31*24</f>
        <v>0</v>
      </c>
      <c r="F31" s="4">
        <f t="shared" ref="F31:F32" si="23">C31-B31-D31+K31</f>
        <v>0</v>
      </c>
      <c r="G31" s="14" t="str">
        <f>IF(I31="auf Arbeit",Jahresübersicht!$C$3,IF(I31="Überstunden",Jahresübersicht!$C$3,"00:00"))</f>
        <v>00:00</v>
      </c>
      <c r="H31" s="5">
        <f t="shared" si="13"/>
        <v>0</v>
      </c>
      <c r="I31" s="17"/>
      <c r="J31" s="15" t="str">
        <f t="shared" si="14"/>
        <v>0</v>
      </c>
      <c r="K31" s="5" t="str">
        <f t="shared" si="6"/>
        <v>00:00</v>
      </c>
    </row>
    <row r="32" spans="1:11" s="10" customFormat="1" x14ac:dyDescent="0.25">
      <c r="A32" s="3">
        <v>45230</v>
      </c>
      <c r="B32" s="16"/>
      <c r="C32" s="16"/>
      <c r="D32" s="4" t="str">
        <f t="shared" si="21"/>
        <v>00:00</v>
      </c>
      <c r="E32" s="12">
        <f t="shared" si="22"/>
        <v>0</v>
      </c>
      <c r="F32" s="4">
        <f t="shared" si="23"/>
        <v>0</v>
      </c>
      <c r="G32" s="14" t="str">
        <f>IF(I32="auf Arbeit",Jahresübersicht!$C$3,IF(I32="Überstunden",Jahresübersicht!$C$3,"00:00"))</f>
        <v>00:00</v>
      </c>
      <c r="H32" s="5">
        <f t="shared" si="13"/>
        <v>0</v>
      </c>
      <c r="I32" s="17" t="s">
        <v>23</v>
      </c>
      <c r="J32" s="15" t="str">
        <f t="shared" si="14"/>
        <v>0</v>
      </c>
      <c r="K32" s="5" t="str">
        <f t="shared" si="6"/>
        <v>00:00</v>
      </c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le4iQL4bCwlDq5jjn82BIEBmVQxI93IyRY6tB5+vwudKnfJYLZEUMjns5PbVE+gvffLG88qBeflphEcl4W9NMg==" saltValue="GDuaMD27+WbBm32Tg0R2vA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2" xr:uid="{43BF0D8A-5F36-4CD9-A18E-3939B2290F0E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2E6718-CFFB-4191-A430-CC18501063D1}">
          <x14:formula1>
            <xm:f>Daten!$A$2:$A$8</xm:f>
          </x14:formula1>
          <xm:sqref>I2:I33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48DA-BA13-45A4-9A69-9F2827C8F103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9.42578125" bestFit="1" customWidth="1"/>
    <col min="2" max="3" width="9.42578125" style="11" customWidth="1"/>
    <col min="4" max="5" width="7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45231</v>
      </c>
      <c r="B2" s="16"/>
      <c r="C2" s="16"/>
      <c r="D2" s="4" t="str">
        <f t="shared" ref="D2" si="0">IF(I2="auf Arbeit","00:30","00:00")</f>
        <v>00:00</v>
      </c>
      <c r="E2" s="12">
        <f t="shared" ref="E2" si="1">H2*24</f>
        <v>0</v>
      </c>
      <c r="F2" s="4">
        <f>C2-B2-D2+K2</f>
        <v>0</v>
      </c>
      <c r="G2" s="14" t="str">
        <f>IF(I2="auf Arbeit",Jahresübersicht!$C$3,IF(I2="Überstunden",Jahresübersicht!$C$3,"00:00"))</f>
        <v>00:00</v>
      </c>
      <c r="H2" s="5">
        <f t="shared" ref="H2" si="2">F2-G2</f>
        <v>0</v>
      </c>
      <c r="I2" s="17"/>
      <c r="J2" s="15" t="str">
        <f t="shared" ref="J2" si="3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45232</v>
      </c>
      <c r="B3" s="16"/>
      <c r="C3" s="16"/>
      <c r="D3" s="4" t="str">
        <f t="shared" ref="D3:D9" si="4">IF(I3="auf Arbeit","00:30","00:00")</f>
        <v>00:00</v>
      </c>
      <c r="E3" s="12">
        <f t="shared" ref="E3:E9" si="5">H3*24</f>
        <v>0</v>
      </c>
      <c r="F3" s="4">
        <f t="shared" ref="F3:F9" si="6">C3-B3-D3+K3</f>
        <v>0</v>
      </c>
      <c r="G3" s="14" t="str">
        <f>IF(I3="auf Arbeit",Jahresübersicht!$C$3,IF(I3="Überstunden",Jahresübersicht!$C$3,"00:00"))</f>
        <v>00:00</v>
      </c>
      <c r="H3" s="5">
        <f t="shared" ref="H3:H9" si="7">F3-G3</f>
        <v>0</v>
      </c>
      <c r="I3" s="17"/>
      <c r="J3" s="15" t="str">
        <f t="shared" ref="J3:J9" si="8">IF(I3="Urlaub","1","0")</f>
        <v>0</v>
      </c>
      <c r="K3" s="5" t="str">
        <f t="shared" ref="K3:K31" si="9">IF(L3="Keine Pause","00:30","00:00")</f>
        <v>00:00</v>
      </c>
    </row>
    <row r="4" spans="1:12" s="10" customFormat="1" x14ac:dyDescent="0.25">
      <c r="A4" s="3">
        <v>45233</v>
      </c>
      <c r="B4" s="16"/>
      <c r="C4" s="16"/>
      <c r="D4" s="4" t="str">
        <f t="shared" si="4"/>
        <v>00:00</v>
      </c>
      <c r="E4" s="12">
        <f t="shared" si="5"/>
        <v>0</v>
      </c>
      <c r="F4" s="4">
        <f t="shared" si="6"/>
        <v>0</v>
      </c>
      <c r="G4" s="14" t="str">
        <f>IF(I4="auf Arbeit",Jahresübersicht!$C$3,IF(I4="Überstunden",Jahresübersicht!$C$3,"00:00"))</f>
        <v>00:00</v>
      </c>
      <c r="H4" s="5">
        <f t="shared" si="7"/>
        <v>0</v>
      </c>
      <c r="I4" s="17"/>
      <c r="J4" s="15" t="str">
        <f t="shared" si="8"/>
        <v>0</v>
      </c>
      <c r="K4" s="5" t="str">
        <f t="shared" si="9"/>
        <v>00:00</v>
      </c>
    </row>
    <row r="5" spans="1:12" s="10" customFormat="1" x14ac:dyDescent="0.25">
      <c r="A5" s="6">
        <v>45234</v>
      </c>
      <c r="B5" s="7"/>
      <c r="C5" s="7"/>
      <c r="D5" s="7"/>
      <c r="E5" s="7"/>
      <c r="F5" s="7"/>
      <c r="G5" s="14" t="str">
        <f>IF(I5="auf Arbeit",Jahresübersicht!$C$3,IF(I5="Überstunden",Jahresübersicht!$C$3,"00:00"))</f>
        <v>00:00</v>
      </c>
      <c r="H5" s="9">
        <f t="shared" si="7"/>
        <v>0</v>
      </c>
      <c r="I5" s="9"/>
      <c r="J5" s="15" t="str">
        <f t="shared" si="8"/>
        <v>0</v>
      </c>
      <c r="K5" s="5" t="str">
        <f t="shared" si="9"/>
        <v>00:00</v>
      </c>
    </row>
    <row r="6" spans="1:12" s="10" customFormat="1" x14ac:dyDescent="0.25">
      <c r="A6" s="6">
        <v>45235</v>
      </c>
      <c r="B6" s="7"/>
      <c r="C6" s="7"/>
      <c r="D6" s="7"/>
      <c r="E6" s="7"/>
      <c r="F6" s="7"/>
      <c r="G6" s="14" t="str">
        <f>IF(I6="auf Arbeit",Jahresübersicht!$C$3,IF(I6="Überstunden",Jahresübersicht!$C$3,"00:00"))</f>
        <v>00:00</v>
      </c>
      <c r="H6" s="9"/>
      <c r="I6" s="9"/>
      <c r="J6" s="15" t="str">
        <f t="shared" si="8"/>
        <v>0</v>
      </c>
      <c r="K6" s="5" t="str">
        <f t="shared" si="9"/>
        <v>00:00</v>
      </c>
    </row>
    <row r="7" spans="1:12" s="10" customFormat="1" x14ac:dyDescent="0.25">
      <c r="A7" s="3">
        <v>45236</v>
      </c>
      <c r="B7" s="16"/>
      <c r="C7" s="16"/>
      <c r="D7" s="4" t="str">
        <f t="shared" si="4"/>
        <v>00:00</v>
      </c>
      <c r="E7" s="12">
        <f t="shared" si="5"/>
        <v>0</v>
      </c>
      <c r="F7" s="4">
        <f t="shared" si="6"/>
        <v>0</v>
      </c>
      <c r="G7" s="14" t="str">
        <f>IF(I7="auf Arbeit",Jahresübersicht!$C$3,IF(I7="Überstunden",Jahresübersicht!$C$3,"00:00"))</f>
        <v>00:00</v>
      </c>
      <c r="H7" s="5"/>
      <c r="I7" s="17"/>
      <c r="J7" s="15" t="str">
        <f t="shared" si="8"/>
        <v>0</v>
      </c>
      <c r="K7" s="5" t="str">
        <f t="shared" si="9"/>
        <v>00:00</v>
      </c>
    </row>
    <row r="8" spans="1:12" x14ac:dyDescent="0.25">
      <c r="A8" s="3">
        <v>45237</v>
      </c>
      <c r="B8" s="16"/>
      <c r="C8" s="16"/>
      <c r="D8" s="4" t="str">
        <f t="shared" si="4"/>
        <v>00:00</v>
      </c>
      <c r="E8" s="12">
        <f t="shared" si="5"/>
        <v>0</v>
      </c>
      <c r="F8" s="4">
        <f t="shared" si="6"/>
        <v>0</v>
      </c>
      <c r="G8" s="14" t="str">
        <f>IF(I8="auf Arbeit",Jahresübersicht!$C$3,IF(I8="Überstunden",Jahresübersicht!$C$3,"00:00"))</f>
        <v>00:00</v>
      </c>
      <c r="H8" s="5">
        <f t="shared" si="7"/>
        <v>0</v>
      </c>
      <c r="I8" s="17"/>
      <c r="J8" s="15" t="str">
        <f t="shared" si="8"/>
        <v>0</v>
      </c>
      <c r="K8" s="5" t="str">
        <f t="shared" si="9"/>
        <v>00:00</v>
      </c>
      <c r="L8" s="10"/>
    </row>
    <row r="9" spans="1:12" s="10" customFormat="1" x14ac:dyDescent="0.25">
      <c r="A9" s="3">
        <v>45238</v>
      </c>
      <c r="B9" s="16"/>
      <c r="C9" s="16"/>
      <c r="D9" s="4" t="str">
        <f t="shared" si="4"/>
        <v>00:00</v>
      </c>
      <c r="E9" s="12">
        <f t="shared" si="5"/>
        <v>0</v>
      </c>
      <c r="F9" s="4">
        <f t="shared" si="6"/>
        <v>0</v>
      </c>
      <c r="G9" s="14" t="str">
        <f>IF(I9="auf Arbeit",Jahresübersicht!$C$3,IF(I9="Überstunden",Jahresübersicht!$C$3,"00:00"))</f>
        <v>00:00</v>
      </c>
      <c r="H9" s="5">
        <f t="shared" si="7"/>
        <v>0</v>
      </c>
      <c r="I9" s="17"/>
      <c r="J9" s="15" t="str">
        <f t="shared" si="8"/>
        <v>0</v>
      </c>
      <c r="K9" s="5" t="str">
        <f t="shared" si="9"/>
        <v>00:00</v>
      </c>
    </row>
    <row r="10" spans="1:12" s="10" customFormat="1" x14ac:dyDescent="0.25">
      <c r="A10" s="3">
        <v>45239</v>
      </c>
      <c r="B10" s="16"/>
      <c r="C10" s="16"/>
      <c r="D10" s="4" t="str">
        <f t="shared" ref="D10:D11" si="10">IF(I10="auf Arbeit","00:30","00:00")</f>
        <v>00:00</v>
      </c>
      <c r="E10" s="12">
        <f t="shared" ref="E10:E11" si="11">H10*24</f>
        <v>0</v>
      </c>
      <c r="F10" s="4">
        <f t="shared" ref="F10:F11" si="12">C10-B10-D10+K10</f>
        <v>0</v>
      </c>
      <c r="G10" s="14" t="str">
        <f>IF(I10="auf Arbeit",Jahresübersicht!$C$3,IF(I10="Überstunden",Jahresübersicht!$C$3,"00:00"))</f>
        <v>00:00</v>
      </c>
      <c r="H10" s="5">
        <f t="shared" ref="H10:H12" si="13">F10-G10</f>
        <v>0</v>
      </c>
      <c r="I10" s="17"/>
      <c r="J10" s="15" t="str">
        <f t="shared" ref="J10:J31" si="14">IF(I10="Urlaub","1","0")</f>
        <v>0</v>
      </c>
      <c r="K10" s="5" t="str">
        <f t="shared" si="9"/>
        <v>00:00</v>
      </c>
    </row>
    <row r="11" spans="1:12" s="10" customFormat="1" x14ac:dyDescent="0.25">
      <c r="A11" s="3">
        <v>45240</v>
      </c>
      <c r="B11" s="16"/>
      <c r="C11" s="16"/>
      <c r="D11" s="4" t="str">
        <f t="shared" si="10"/>
        <v>00:00</v>
      </c>
      <c r="E11" s="12">
        <f t="shared" si="11"/>
        <v>0</v>
      </c>
      <c r="F11" s="4">
        <f t="shared" si="12"/>
        <v>0</v>
      </c>
      <c r="G11" s="14" t="str">
        <f>IF(I11="auf Arbeit",Jahresübersicht!$C$3,IF(I11="Überstunden",Jahresübersicht!$C$3,"00:00"))</f>
        <v>00:00</v>
      </c>
      <c r="H11" s="5">
        <f t="shared" si="13"/>
        <v>0</v>
      </c>
      <c r="I11" s="17"/>
      <c r="J11" s="15" t="str">
        <f t="shared" si="14"/>
        <v>0</v>
      </c>
      <c r="K11" s="5" t="str">
        <f t="shared" si="9"/>
        <v>00:00</v>
      </c>
    </row>
    <row r="12" spans="1:12" s="10" customFormat="1" x14ac:dyDescent="0.25">
      <c r="A12" s="6">
        <v>45241</v>
      </c>
      <c r="B12" s="7"/>
      <c r="C12" s="7"/>
      <c r="D12" s="7"/>
      <c r="E12" s="7"/>
      <c r="F12" s="7"/>
      <c r="G12" s="14" t="str">
        <f>IF(I12="auf Arbeit",Jahresübersicht!$C$3,IF(I12="Überstunden",Jahresübersicht!$C$3,"00:00"))</f>
        <v>00:00</v>
      </c>
      <c r="H12" s="9">
        <f t="shared" si="13"/>
        <v>0</v>
      </c>
      <c r="I12" s="9"/>
      <c r="J12" s="15" t="str">
        <f t="shared" si="14"/>
        <v>0</v>
      </c>
      <c r="K12" s="5" t="str">
        <f t="shared" si="9"/>
        <v>00:00</v>
      </c>
    </row>
    <row r="13" spans="1:12" s="10" customFormat="1" x14ac:dyDescent="0.25">
      <c r="A13" s="6">
        <v>45242</v>
      </c>
      <c r="B13" s="7"/>
      <c r="C13" s="7"/>
      <c r="D13" s="7"/>
      <c r="E13" s="7"/>
      <c r="F13" s="7"/>
      <c r="G13" s="14" t="str">
        <f>IF(I13="auf Arbeit",Jahresübersicht!$C$3,IF(I13="Überstunden",Jahresübersicht!$C$3,"00:00"))</f>
        <v>00:00</v>
      </c>
      <c r="H13" s="9"/>
      <c r="I13" s="9"/>
      <c r="J13" s="15" t="str">
        <f t="shared" si="14"/>
        <v>0</v>
      </c>
      <c r="K13" s="5" t="str">
        <f t="shared" si="9"/>
        <v>00:00</v>
      </c>
    </row>
    <row r="14" spans="1:12" s="10" customFormat="1" x14ac:dyDescent="0.25">
      <c r="A14" s="3">
        <v>45243</v>
      </c>
      <c r="B14" s="16"/>
      <c r="C14" s="16"/>
      <c r="D14" s="4" t="str">
        <f t="shared" ref="D14:D18" si="15">IF(I14="auf Arbeit","00:30","00:00")</f>
        <v>00:00</v>
      </c>
      <c r="E14" s="12">
        <f t="shared" ref="E14:E18" si="16">H14*24</f>
        <v>0</v>
      </c>
      <c r="F14" s="4">
        <f t="shared" ref="F14:F18" si="17">C14-B14-D14+K14</f>
        <v>0</v>
      </c>
      <c r="G14" s="14" t="str">
        <f>IF(I14="auf Arbeit",Jahresübersicht!$C$3,IF(I14="Überstunden",Jahresübersicht!$C$3,"00:00"))</f>
        <v>00:00</v>
      </c>
      <c r="H14" s="5"/>
      <c r="I14" s="17"/>
      <c r="J14" s="15" t="str">
        <f t="shared" si="14"/>
        <v>0</v>
      </c>
      <c r="K14" s="5" t="str">
        <f t="shared" si="9"/>
        <v>00:00</v>
      </c>
    </row>
    <row r="15" spans="1:12" x14ac:dyDescent="0.25">
      <c r="A15" s="3">
        <v>45244</v>
      </c>
      <c r="B15" s="16"/>
      <c r="C15" s="16"/>
      <c r="D15" s="4" t="str">
        <f t="shared" si="15"/>
        <v>00:00</v>
      </c>
      <c r="E15" s="12">
        <f t="shared" si="16"/>
        <v>0</v>
      </c>
      <c r="F15" s="4">
        <f t="shared" si="17"/>
        <v>0</v>
      </c>
      <c r="G15" s="14" t="str">
        <f>IF(I15="auf Arbeit",Jahresübersicht!$C$3,IF(I15="Überstunden",Jahresübersicht!$C$3,"00:00"))</f>
        <v>00:00</v>
      </c>
      <c r="H15" s="5">
        <f t="shared" ref="H15:H19" si="18">F15-G15</f>
        <v>0</v>
      </c>
      <c r="I15" s="17"/>
      <c r="J15" s="15" t="str">
        <f t="shared" si="14"/>
        <v>0</v>
      </c>
      <c r="K15" s="5" t="str">
        <f t="shared" si="9"/>
        <v>00:00</v>
      </c>
      <c r="L15" s="10"/>
    </row>
    <row r="16" spans="1:12" s="10" customFormat="1" x14ac:dyDescent="0.25">
      <c r="A16" s="3">
        <v>45245</v>
      </c>
      <c r="B16" s="16"/>
      <c r="C16" s="16"/>
      <c r="D16" s="4" t="str">
        <f t="shared" si="15"/>
        <v>00:00</v>
      </c>
      <c r="E16" s="12">
        <f t="shared" si="16"/>
        <v>0</v>
      </c>
      <c r="F16" s="4">
        <f t="shared" si="17"/>
        <v>0</v>
      </c>
      <c r="G16" s="14" t="str">
        <f>IF(I16="auf Arbeit",Jahresübersicht!$C$3,IF(I16="Überstunden",Jahresübersicht!$C$3,"00:00"))</f>
        <v>00:00</v>
      </c>
      <c r="H16" s="5">
        <f t="shared" si="18"/>
        <v>0</v>
      </c>
      <c r="I16" s="17"/>
      <c r="J16" s="15" t="str">
        <f t="shared" si="14"/>
        <v>0</v>
      </c>
      <c r="K16" s="5" t="str">
        <f t="shared" si="9"/>
        <v>00:00</v>
      </c>
    </row>
    <row r="17" spans="1:12" s="10" customFormat="1" x14ac:dyDescent="0.25">
      <c r="A17" s="3">
        <v>45246</v>
      </c>
      <c r="B17" s="16"/>
      <c r="C17" s="16"/>
      <c r="D17" s="4" t="str">
        <f t="shared" si="15"/>
        <v>00:00</v>
      </c>
      <c r="E17" s="12">
        <f t="shared" si="16"/>
        <v>0</v>
      </c>
      <c r="F17" s="4">
        <f t="shared" si="17"/>
        <v>0</v>
      </c>
      <c r="G17" s="14" t="str">
        <f>IF(I17="auf Arbeit",Jahresübersicht!$C$3,IF(I17="Überstunden",Jahresübersicht!$C$3,"00:00"))</f>
        <v>00:00</v>
      </c>
      <c r="H17" s="5">
        <f t="shared" si="18"/>
        <v>0</v>
      </c>
      <c r="I17" s="17"/>
      <c r="J17" s="15" t="str">
        <f t="shared" si="14"/>
        <v>0</v>
      </c>
      <c r="K17" s="5" t="str">
        <f t="shared" si="9"/>
        <v>00:00</v>
      </c>
    </row>
    <row r="18" spans="1:12" s="10" customFormat="1" x14ac:dyDescent="0.25">
      <c r="A18" s="3">
        <v>45247</v>
      </c>
      <c r="B18" s="16"/>
      <c r="C18" s="16"/>
      <c r="D18" s="4" t="str">
        <f t="shared" si="15"/>
        <v>00:00</v>
      </c>
      <c r="E18" s="12">
        <f t="shared" si="16"/>
        <v>0</v>
      </c>
      <c r="F18" s="4">
        <f t="shared" si="17"/>
        <v>0</v>
      </c>
      <c r="G18" s="14" t="str">
        <f>IF(I18="auf Arbeit",Jahresübersicht!$C$3,IF(I18="Überstunden",Jahresübersicht!$C$3,"00:00"))</f>
        <v>00:00</v>
      </c>
      <c r="H18" s="5">
        <f t="shared" si="18"/>
        <v>0</v>
      </c>
      <c r="I18" s="17"/>
      <c r="J18" s="15" t="str">
        <f t="shared" si="14"/>
        <v>0</v>
      </c>
      <c r="K18" s="5" t="str">
        <f t="shared" si="9"/>
        <v>00:00</v>
      </c>
    </row>
    <row r="19" spans="1:12" s="10" customFormat="1" x14ac:dyDescent="0.25">
      <c r="A19" s="6">
        <v>45248</v>
      </c>
      <c r="B19" s="7"/>
      <c r="C19" s="7"/>
      <c r="D19" s="7"/>
      <c r="E19" s="7"/>
      <c r="F19" s="7"/>
      <c r="G19" s="14" t="str">
        <f>IF(I19="auf Arbeit",Jahresübersicht!$C$3,IF(I19="Überstunden",Jahresübersicht!$C$3,"00:00"))</f>
        <v>00:00</v>
      </c>
      <c r="H19" s="9">
        <f t="shared" si="18"/>
        <v>0</v>
      </c>
      <c r="I19" s="9"/>
      <c r="J19" s="15" t="str">
        <f t="shared" si="14"/>
        <v>0</v>
      </c>
      <c r="K19" s="5" t="str">
        <f t="shared" si="9"/>
        <v>00:00</v>
      </c>
    </row>
    <row r="20" spans="1:12" s="10" customFormat="1" x14ac:dyDescent="0.25">
      <c r="A20" s="6">
        <v>45249</v>
      </c>
      <c r="B20" s="7"/>
      <c r="C20" s="7"/>
      <c r="D20" s="7"/>
      <c r="E20" s="7"/>
      <c r="F20" s="7"/>
      <c r="G20" s="14" t="str">
        <f>IF(I20="auf Arbeit",Jahresübersicht!$C$3,IF(I20="Überstunden",Jahresübersicht!$C$3,"00:00"))</f>
        <v>00:00</v>
      </c>
      <c r="H20" s="9"/>
      <c r="I20" s="9"/>
      <c r="J20" s="15" t="str">
        <f t="shared" si="14"/>
        <v>0</v>
      </c>
      <c r="K20" s="5" t="str">
        <f t="shared" si="9"/>
        <v>00:00</v>
      </c>
    </row>
    <row r="21" spans="1:12" s="10" customFormat="1" x14ac:dyDescent="0.25">
      <c r="A21" s="3">
        <v>45250</v>
      </c>
      <c r="B21" s="16"/>
      <c r="C21" s="16"/>
      <c r="D21" s="4" t="str">
        <f t="shared" ref="D21:D25" si="19">IF(I21="auf Arbeit","00:30","00:00")</f>
        <v>00:00</v>
      </c>
      <c r="E21" s="12">
        <f t="shared" ref="E21:E25" si="20">H21*24</f>
        <v>0</v>
      </c>
      <c r="F21" s="4">
        <f t="shared" ref="F21:F25" si="21">C21-B21-D21+K21</f>
        <v>0</v>
      </c>
      <c r="G21" s="14" t="str">
        <f>IF(I21="auf Arbeit",Jahresübersicht!$C$3,IF(I21="Überstunden",Jahresübersicht!$C$3,"00:00"))</f>
        <v>00:00</v>
      </c>
      <c r="H21" s="5"/>
      <c r="I21" s="17"/>
      <c r="J21" s="15" t="str">
        <f t="shared" si="14"/>
        <v>0</v>
      </c>
      <c r="K21" s="5" t="str">
        <f t="shared" si="9"/>
        <v>00:00</v>
      </c>
    </row>
    <row r="22" spans="1:12" x14ac:dyDescent="0.25">
      <c r="A22" s="3">
        <v>45251</v>
      </c>
      <c r="B22" s="16"/>
      <c r="C22" s="16"/>
      <c r="D22" s="4" t="str">
        <f t="shared" si="19"/>
        <v>00:00</v>
      </c>
      <c r="E22" s="12">
        <f t="shared" si="20"/>
        <v>0</v>
      </c>
      <c r="F22" s="4">
        <f t="shared" si="21"/>
        <v>0</v>
      </c>
      <c r="G22" s="14" t="str">
        <f>IF(I22="auf Arbeit",Jahresübersicht!$C$3,IF(I22="Überstunden",Jahresübersicht!$C$3,"00:00"))</f>
        <v>00:00</v>
      </c>
      <c r="H22" s="5">
        <f t="shared" ref="H22:H26" si="22">F22-G22</f>
        <v>0</v>
      </c>
      <c r="I22" s="17"/>
      <c r="J22" s="15" t="str">
        <f t="shared" si="14"/>
        <v>0</v>
      </c>
      <c r="K22" s="5" t="str">
        <f t="shared" si="9"/>
        <v>00:00</v>
      </c>
      <c r="L22" s="10"/>
    </row>
    <row r="23" spans="1:12" s="10" customFormat="1" x14ac:dyDescent="0.25">
      <c r="A23" s="3">
        <v>45252</v>
      </c>
      <c r="B23" s="16"/>
      <c r="C23" s="16"/>
      <c r="D23" s="4" t="str">
        <f t="shared" si="19"/>
        <v>00:00</v>
      </c>
      <c r="E23" s="12">
        <f t="shared" si="20"/>
        <v>0</v>
      </c>
      <c r="F23" s="4">
        <f t="shared" si="21"/>
        <v>0</v>
      </c>
      <c r="G23" s="14" t="str">
        <f>IF(I23="auf Arbeit",Jahresübersicht!$C$3,IF(I23="Überstunden",Jahresübersicht!$C$3,"00:00"))</f>
        <v>00:00</v>
      </c>
      <c r="H23" s="5">
        <f t="shared" si="22"/>
        <v>0</v>
      </c>
      <c r="I23" s="17" t="s">
        <v>23</v>
      </c>
      <c r="J23" s="15" t="str">
        <f t="shared" si="14"/>
        <v>0</v>
      </c>
      <c r="K23" s="5" t="str">
        <f t="shared" si="9"/>
        <v>00:00</v>
      </c>
    </row>
    <row r="24" spans="1:12" s="10" customFormat="1" x14ac:dyDescent="0.25">
      <c r="A24" s="3">
        <v>45253</v>
      </c>
      <c r="B24" s="16"/>
      <c r="C24" s="16"/>
      <c r="D24" s="4" t="str">
        <f t="shared" si="19"/>
        <v>00:00</v>
      </c>
      <c r="E24" s="12">
        <f t="shared" si="20"/>
        <v>0</v>
      </c>
      <c r="F24" s="4">
        <f t="shared" si="21"/>
        <v>0</v>
      </c>
      <c r="G24" s="14" t="str">
        <f>IF(I24="auf Arbeit",Jahresübersicht!$C$3,IF(I24="Überstunden",Jahresübersicht!$C$3,"00:00"))</f>
        <v>00:00</v>
      </c>
      <c r="H24" s="5">
        <f t="shared" si="22"/>
        <v>0</v>
      </c>
      <c r="I24" s="17"/>
      <c r="J24" s="15" t="str">
        <f t="shared" si="14"/>
        <v>0</v>
      </c>
      <c r="K24" s="5" t="str">
        <f t="shared" si="9"/>
        <v>00:00</v>
      </c>
    </row>
    <row r="25" spans="1:12" s="10" customFormat="1" x14ac:dyDescent="0.25">
      <c r="A25" s="3">
        <v>45254</v>
      </c>
      <c r="B25" s="16"/>
      <c r="C25" s="16"/>
      <c r="D25" s="4" t="str">
        <f t="shared" si="19"/>
        <v>00:00</v>
      </c>
      <c r="E25" s="12">
        <f t="shared" si="20"/>
        <v>0</v>
      </c>
      <c r="F25" s="4">
        <f t="shared" si="21"/>
        <v>0</v>
      </c>
      <c r="G25" s="14" t="str">
        <f>IF(I25="auf Arbeit",Jahresübersicht!$C$3,IF(I25="Überstunden",Jahresübersicht!$C$3,"00:00"))</f>
        <v>00:00</v>
      </c>
      <c r="H25" s="5">
        <f t="shared" si="22"/>
        <v>0</v>
      </c>
      <c r="I25" s="17"/>
      <c r="J25" s="15" t="str">
        <f t="shared" si="14"/>
        <v>0</v>
      </c>
      <c r="K25" s="5" t="str">
        <f t="shared" si="9"/>
        <v>00:00</v>
      </c>
    </row>
    <row r="26" spans="1:12" s="10" customFormat="1" x14ac:dyDescent="0.25">
      <c r="A26" s="6">
        <v>45255</v>
      </c>
      <c r="B26" s="7"/>
      <c r="C26" s="7"/>
      <c r="D26" s="7"/>
      <c r="E26" s="7"/>
      <c r="F26" s="7"/>
      <c r="G26" s="14" t="str">
        <f>IF(I26="auf Arbeit",Jahresübersicht!$C$3,IF(I26="Überstunden",Jahresübersicht!$C$3,"00:00"))</f>
        <v>00:00</v>
      </c>
      <c r="H26" s="9">
        <f t="shared" si="22"/>
        <v>0</v>
      </c>
      <c r="I26" s="9" t="s">
        <v>23</v>
      </c>
      <c r="J26" s="15" t="str">
        <f t="shared" si="14"/>
        <v>0</v>
      </c>
      <c r="K26" s="5" t="str">
        <f t="shared" si="9"/>
        <v>00:00</v>
      </c>
    </row>
    <row r="27" spans="1:12" s="10" customFormat="1" x14ac:dyDescent="0.25">
      <c r="A27" s="6">
        <v>45256</v>
      </c>
      <c r="B27" s="7"/>
      <c r="C27" s="7"/>
      <c r="D27" s="7"/>
      <c r="E27" s="7"/>
      <c r="F27" s="7"/>
      <c r="G27" s="14" t="str">
        <f>IF(I27="auf Arbeit",Jahresübersicht!$C$3,IF(I27="Überstunden",Jahresübersicht!$C$3,"00:00"))</f>
        <v>00:00</v>
      </c>
      <c r="H27" s="9"/>
      <c r="I27" s="9" t="s">
        <v>23</v>
      </c>
      <c r="J27" s="15" t="str">
        <f t="shared" si="14"/>
        <v>0</v>
      </c>
      <c r="K27" s="5" t="str">
        <f t="shared" si="9"/>
        <v>00:00</v>
      </c>
    </row>
    <row r="28" spans="1:12" s="10" customFormat="1" x14ac:dyDescent="0.25">
      <c r="A28" s="3">
        <v>45257</v>
      </c>
      <c r="B28" s="16"/>
      <c r="C28" s="16"/>
      <c r="D28" s="4" t="str">
        <f t="shared" ref="D28:D31" si="23">IF(I28="auf Arbeit","00:30","00:00")</f>
        <v>00:00</v>
      </c>
      <c r="E28" s="12">
        <f t="shared" ref="E28:E31" si="24">H28*24</f>
        <v>0</v>
      </c>
      <c r="F28" s="4">
        <f t="shared" ref="F28:F31" si="25">C28-B28-D28+K28</f>
        <v>0</v>
      </c>
      <c r="G28" s="14" t="str">
        <f>IF(I28="auf Arbeit",Jahresübersicht!$C$3,IF(I28="Überstunden",Jahresübersicht!$C$3,"00:00"))</f>
        <v>00:00</v>
      </c>
      <c r="H28" s="5"/>
      <c r="I28" s="17"/>
      <c r="J28" s="15" t="str">
        <f t="shared" si="14"/>
        <v>0</v>
      </c>
      <c r="K28" s="5" t="str">
        <f t="shared" si="9"/>
        <v>00:00</v>
      </c>
    </row>
    <row r="29" spans="1:12" x14ac:dyDescent="0.25">
      <c r="A29" s="3">
        <v>45258</v>
      </c>
      <c r="B29" s="16"/>
      <c r="C29" s="16"/>
      <c r="D29" s="4" t="str">
        <f t="shared" si="23"/>
        <v>00:00</v>
      </c>
      <c r="E29" s="12">
        <f t="shared" si="24"/>
        <v>0</v>
      </c>
      <c r="F29" s="4">
        <f t="shared" si="25"/>
        <v>0</v>
      </c>
      <c r="G29" s="14" t="str">
        <f>IF(I29="auf Arbeit",Jahresübersicht!$C$3,IF(I29="Überstunden",Jahresübersicht!$C$3,"00:00"))</f>
        <v>00:00</v>
      </c>
      <c r="H29" s="5">
        <f t="shared" ref="H29:H31" si="26">F29-G29</f>
        <v>0</v>
      </c>
      <c r="I29" s="17"/>
      <c r="J29" s="15" t="str">
        <f t="shared" si="14"/>
        <v>0</v>
      </c>
      <c r="K29" s="5" t="str">
        <f t="shared" si="9"/>
        <v>00:00</v>
      </c>
      <c r="L29" s="10"/>
    </row>
    <row r="30" spans="1:12" s="10" customFormat="1" x14ac:dyDescent="0.25">
      <c r="A30" s="3">
        <v>45259</v>
      </c>
      <c r="B30" s="16"/>
      <c r="C30" s="16"/>
      <c r="D30" s="4" t="str">
        <f t="shared" si="23"/>
        <v>00:00</v>
      </c>
      <c r="E30" s="12">
        <f t="shared" si="24"/>
        <v>0</v>
      </c>
      <c r="F30" s="4">
        <f t="shared" si="25"/>
        <v>0</v>
      </c>
      <c r="G30" s="14" t="str">
        <f>IF(I30="auf Arbeit",Jahresübersicht!$C$3,IF(I30="Überstunden",Jahresübersicht!$C$3,"00:00"))</f>
        <v>00:00</v>
      </c>
      <c r="H30" s="5">
        <f t="shared" si="26"/>
        <v>0</v>
      </c>
      <c r="I30" s="17"/>
      <c r="J30" s="15" t="str">
        <f t="shared" si="14"/>
        <v>0</v>
      </c>
      <c r="K30" s="5" t="str">
        <f t="shared" si="9"/>
        <v>00:00</v>
      </c>
    </row>
    <row r="31" spans="1:12" s="10" customFormat="1" x14ac:dyDescent="0.25">
      <c r="A31" s="3">
        <v>45260</v>
      </c>
      <c r="B31" s="16"/>
      <c r="C31" s="16"/>
      <c r="D31" s="4" t="str">
        <f t="shared" si="23"/>
        <v>00:00</v>
      </c>
      <c r="E31" s="12">
        <f t="shared" si="24"/>
        <v>0</v>
      </c>
      <c r="F31" s="4">
        <f t="shared" si="25"/>
        <v>0</v>
      </c>
      <c r="G31" s="14" t="str">
        <f>IF(I31="auf Arbeit",Jahresübersicht!$C$3,IF(I31="Überstunden",Jahresübersicht!$C$3,"00:00"))</f>
        <v>00:00</v>
      </c>
      <c r="H31" s="5">
        <f t="shared" si="26"/>
        <v>0</v>
      </c>
      <c r="I31" s="17"/>
      <c r="J31" s="15" t="str">
        <f t="shared" si="14"/>
        <v>0</v>
      </c>
      <c r="K31" s="5" t="str">
        <f t="shared" si="9"/>
        <v>00:00</v>
      </c>
    </row>
    <row r="32" spans="1:12" x14ac:dyDescent="0.25">
      <c r="J32" s="15"/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PTnAj4N+EFsAQ/+dliZEcYaKYhGx5UgKG+RLJpDLvxfXPCk0zqJ9B/cUpS92qvPspb+0zBsoMMu3KOXy5s0FhA==" saltValue="D4nvoLh2eg2FjGe0CaA46A==" spinCount="100000" sheet="1" objects="1" scenarios="1"/>
  <protectedRanges>
    <protectedRange sqref="L2:L32" name="Bereich3"/>
    <protectedRange sqref="B2:C31" name="Bereich1"/>
    <protectedRange sqref="I2:I31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1" xr:uid="{B30CD526-2634-472D-BB76-2A5BD53F1FEC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0EE836-66A2-4980-ADCB-7461DE8DC4B9}">
          <x14:formula1>
            <xm:f>Daten!$A$2:$A$8</xm:f>
          </x14:formula1>
          <xm:sqref>I2:I33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B9A9-FF9F-4417-AB4C-E48379B2A7DD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9.140625" bestFit="1" customWidth="1"/>
    <col min="2" max="3" width="9.42578125" style="11" customWidth="1"/>
    <col min="4" max="5" width="7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45261</v>
      </c>
      <c r="B2" s="16"/>
      <c r="C2" s="16"/>
      <c r="D2" s="4" t="str">
        <f t="shared" ref="D2" si="0">IF(I2="auf Arbeit","00:30","00:00")</f>
        <v>00:00</v>
      </c>
      <c r="E2" s="12">
        <f t="shared" ref="E2" si="1">H2*24</f>
        <v>0</v>
      </c>
      <c r="F2" s="4">
        <f>C2-B2-D2+K2</f>
        <v>0</v>
      </c>
      <c r="G2" s="14" t="str">
        <f>IF(I2="auf Arbeit",Jahresübersicht!$C$3,IF(I2="Überstunden",Jahresübersicht!$C$3,"00:00"))</f>
        <v>00:00</v>
      </c>
      <c r="H2" s="5">
        <f t="shared" ref="H2" si="2">F2-G2</f>
        <v>0</v>
      </c>
      <c r="I2" s="17"/>
      <c r="J2" s="15" t="str">
        <f t="shared" ref="J2:J3" si="3">IF(I2="Urlaub","1","0")</f>
        <v>0</v>
      </c>
      <c r="K2" s="5" t="str">
        <f>IF(L2="Keine Pause","00:30","00:00")</f>
        <v>00:00</v>
      </c>
    </row>
    <row r="3" spans="1:12" s="10" customFormat="1" x14ac:dyDescent="0.25">
      <c r="A3" s="6">
        <v>45262</v>
      </c>
      <c r="B3" s="7"/>
      <c r="C3" s="7"/>
      <c r="D3" s="7"/>
      <c r="E3" s="7"/>
      <c r="F3" s="7"/>
      <c r="G3" s="14" t="str">
        <f>IF(I3="auf Arbeit",Jahresübersicht!$C$3,IF(I3="Überstunden",Jahresübersicht!$C$3,"00:00"))</f>
        <v>00:00</v>
      </c>
      <c r="H3" s="9">
        <f t="shared" ref="H3:H9" si="4">F3-G3</f>
        <v>0</v>
      </c>
      <c r="I3" s="9"/>
      <c r="J3" s="15" t="str">
        <f t="shared" si="3"/>
        <v>0</v>
      </c>
      <c r="K3" s="5" t="str">
        <f t="shared" ref="K3:K32" si="5">IF(L3="Keine Pause","00:30","00:00")</f>
        <v>00:00</v>
      </c>
    </row>
    <row r="4" spans="1:12" s="10" customFormat="1" x14ac:dyDescent="0.25">
      <c r="A4" s="6">
        <v>45263</v>
      </c>
      <c r="B4" s="7"/>
      <c r="C4" s="7"/>
      <c r="D4" s="7"/>
      <c r="E4" s="7"/>
      <c r="F4" s="7"/>
      <c r="G4" s="14" t="str">
        <f>IF(I4="auf Arbeit",Jahresübersicht!$C$3,IF(I4="Überstunden",Jahresübersicht!$C$3,"00:00"))</f>
        <v>00:00</v>
      </c>
      <c r="H4" s="9"/>
      <c r="I4" s="9"/>
      <c r="J4" s="15" t="str">
        <f>IF(I4="Urlaub","1","0")</f>
        <v>0</v>
      </c>
      <c r="K4" s="5" t="str">
        <f t="shared" si="5"/>
        <v>00:00</v>
      </c>
    </row>
    <row r="5" spans="1:12" s="10" customFormat="1" x14ac:dyDescent="0.25">
      <c r="A5" s="3">
        <v>45264</v>
      </c>
      <c r="B5" s="16"/>
      <c r="C5" s="16"/>
      <c r="D5" s="4" t="str">
        <f t="shared" ref="D5:D9" si="6">IF(I5="auf Arbeit","00:30","00:00")</f>
        <v>00:00</v>
      </c>
      <c r="E5" s="12">
        <f t="shared" ref="E5:E9" si="7">H5*24</f>
        <v>0</v>
      </c>
      <c r="F5" s="4">
        <f t="shared" ref="F5:F9" si="8">C5-B5-D5+K5</f>
        <v>0</v>
      </c>
      <c r="G5" s="14" t="str">
        <f>IF(I5="auf Arbeit",Jahresübersicht!$C$3,IF(I5="Überstunden",Jahresübersicht!$C$3,"00:00"))</f>
        <v>00:00</v>
      </c>
      <c r="H5" s="5"/>
      <c r="I5" s="17"/>
      <c r="J5" s="15" t="str">
        <f>IF(I5="Urlaub","1","0")</f>
        <v>0</v>
      </c>
      <c r="K5" s="5" t="str">
        <f t="shared" si="5"/>
        <v>00:00</v>
      </c>
    </row>
    <row r="6" spans="1:12" s="10" customFormat="1" x14ac:dyDescent="0.25">
      <c r="A6" s="3">
        <v>45265</v>
      </c>
      <c r="B6" s="16"/>
      <c r="C6" s="16"/>
      <c r="D6" s="4" t="str">
        <f t="shared" si="6"/>
        <v>00:00</v>
      </c>
      <c r="E6" s="12">
        <f t="shared" si="7"/>
        <v>0</v>
      </c>
      <c r="F6" s="4">
        <f t="shared" si="8"/>
        <v>0</v>
      </c>
      <c r="G6" s="14" t="str">
        <f>IF(I6="auf Arbeit",Jahresübersicht!$C$3,IF(I6="Überstunden",Jahresübersicht!$C$3,"00:00"))</f>
        <v>00:00</v>
      </c>
      <c r="H6" s="5">
        <f t="shared" si="4"/>
        <v>0</v>
      </c>
      <c r="I6" s="17"/>
      <c r="J6" s="15" t="str">
        <f t="shared" ref="J6:J12" si="9">IF(I6="Urlaub","1","0")</f>
        <v>0</v>
      </c>
      <c r="K6" s="5" t="str">
        <f t="shared" si="5"/>
        <v>00:00</v>
      </c>
    </row>
    <row r="7" spans="1:12" s="10" customFormat="1" x14ac:dyDescent="0.25">
      <c r="A7" s="3">
        <v>45266</v>
      </c>
      <c r="B7" s="16"/>
      <c r="C7" s="16"/>
      <c r="D7" s="4" t="str">
        <f t="shared" si="6"/>
        <v>00:00</v>
      </c>
      <c r="E7" s="12">
        <f t="shared" si="7"/>
        <v>0</v>
      </c>
      <c r="F7" s="4">
        <f t="shared" si="8"/>
        <v>0</v>
      </c>
      <c r="G7" s="14" t="str">
        <f>IF(I7="auf Arbeit",Jahresübersicht!$C$3,IF(I7="Überstunden",Jahresübersicht!$C$3,"00:00"))</f>
        <v>00:00</v>
      </c>
      <c r="H7" s="5">
        <f t="shared" si="4"/>
        <v>0</v>
      </c>
      <c r="I7" s="17"/>
      <c r="J7" s="15" t="str">
        <f t="shared" si="9"/>
        <v>0</v>
      </c>
      <c r="K7" s="5" t="str">
        <f t="shared" si="5"/>
        <v>00:00</v>
      </c>
    </row>
    <row r="8" spans="1:12" x14ac:dyDescent="0.25">
      <c r="A8" s="3">
        <v>45267</v>
      </c>
      <c r="B8" s="16"/>
      <c r="C8" s="16"/>
      <c r="D8" s="4" t="str">
        <f t="shared" si="6"/>
        <v>00:00</v>
      </c>
      <c r="E8" s="12">
        <f t="shared" si="7"/>
        <v>0</v>
      </c>
      <c r="F8" s="4">
        <f t="shared" si="8"/>
        <v>0</v>
      </c>
      <c r="G8" s="14" t="str">
        <f>IF(I8="auf Arbeit",Jahresübersicht!$C$3,IF(I8="Überstunden",Jahresübersicht!$C$3,"00:00"))</f>
        <v>00:00</v>
      </c>
      <c r="H8" s="5">
        <f t="shared" si="4"/>
        <v>0</v>
      </c>
      <c r="I8" s="17"/>
      <c r="J8" s="15" t="str">
        <f t="shared" si="9"/>
        <v>0</v>
      </c>
      <c r="K8" s="5" t="str">
        <f t="shared" si="5"/>
        <v>00:00</v>
      </c>
      <c r="L8" s="10"/>
    </row>
    <row r="9" spans="1:12" s="10" customFormat="1" x14ac:dyDescent="0.25">
      <c r="A9" s="3">
        <v>45268</v>
      </c>
      <c r="B9" s="16"/>
      <c r="C9" s="16"/>
      <c r="D9" s="4" t="str">
        <f t="shared" si="6"/>
        <v>00:00</v>
      </c>
      <c r="E9" s="12">
        <f t="shared" si="7"/>
        <v>0</v>
      </c>
      <c r="F9" s="4">
        <f t="shared" si="8"/>
        <v>0</v>
      </c>
      <c r="G9" s="14" t="str">
        <f>IF(I9="auf Arbeit",Jahresübersicht!$C$3,IF(I9="Überstunden",Jahresübersicht!$C$3,"00:00"))</f>
        <v>00:00</v>
      </c>
      <c r="H9" s="5">
        <f t="shared" si="4"/>
        <v>0</v>
      </c>
      <c r="I9" s="17"/>
      <c r="J9" s="15" t="str">
        <f t="shared" si="9"/>
        <v>0</v>
      </c>
      <c r="K9" s="5" t="str">
        <f t="shared" si="5"/>
        <v>00:00</v>
      </c>
    </row>
    <row r="10" spans="1:12" s="10" customFormat="1" x14ac:dyDescent="0.25">
      <c r="A10" s="6">
        <v>45269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9">
        <f t="shared" ref="H10" si="10">F10-G10</f>
        <v>0</v>
      </c>
      <c r="I10" s="9"/>
      <c r="J10" s="15" t="str">
        <f t="shared" si="9"/>
        <v>0</v>
      </c>
      <c r="K10" s="5" t="str">
        <f t="shared" si="5"/>
        <v>00:00</v>
      </c>
    </row>
    <row r="11" spans="1:12" s="10" customFormat="1" x14ac:dyDescent="0.25">
      <c r="A11" s="6">
        <v>45270</v>
      </c>
      <c r="B11" s="7"/>
      <c r="C11" s="7"/>
      <c r="D11" s="7"/>
      <c r="E11" s="7"/>
      <c r="F11" s="7"/>
      <c r="G11" s="14" t="str">
        <f>IF(I11="auf Arbeit",Jahresübersicht!$C$3,IF(I11="Überstunden",Jahresübersicht!$C$3,"00:00"))</f>
        <v>00:00</v>
      </c>
      <c r="H11" s="9"/>
      <c r="I11" s="9"/>
      <c r="J11" s="15" t="str">
        <f t="shared" si="9"/>
        <v>0</v>
      </c>
      <c r="K11" s="5" t="str">
        <f t="shared" si="5"/>
        <v>00:00</v>
      </c>
    </row>
    <row r="12" spans="1:12" s="10" customFormat="1" x14ac:dyDescent="0.25">
      <c r="A12" s="3">
        <v>45271</v>
      </c>
      <c r="B12" s="16"/>
      <c r="C12" s="16"/>
      <c r="D12" s="4" t="str">
        <f t="shared" ref="D12:D16" si="11">IF(I12="auf Arbeit","00:30","00:00")</f>
        <v>00:00</v>
      </c>
      <c r="E12" s="12">
        <f t="shared" ref="E12:E16" si="12">H12*24</f>
        <v>0</v>
      </c>
      <c r="F12" s="4">
        <f t="shared" ref="F12:F16" si="13">C12-B12-D12+K12</f>
        <v>0</v>
      </c>
      <c r="G12" s="14" t="str">
        <f>IF(I12="auf Arbeit",Jahresübersicht!$C$3,IF(I12="Überstunden",Jahresübersicht!$C$3,"00:00"))</f>
        <v>00:00</v>
      </c>
      <c r="H12" s="5"/>
      <c r="I12" s="17"/>
      <c r="J12" s="15" t="str">
        <f t="shared" si="9"/>
        <v>0</v>
      </c>
      <c r="K12" s="5" t="str">
        <f t="shared" si="5"/>
        <v>00:00</v>
      </c>
    </row>
    <row r="13" spans="1:12" s="10" customFormat="1" x14ac:dyDescent="0.25">
      <c r="A13" s="3">
        <v>45272</v>
      </c>
      <c r="B13" s="16"/>
      <c r="C13" s="16"/>
      <c r="D13" s="4" t="str">
        <f t="shared" si="11"/>
        <v>00:00</v>
      </c>
      <c r="E13" s="12">
        <f t="shared" si="12"/>
        <v>0</v>
      </c>
      <c r="F13" s="4">
        <f t="shared" si="13"/>
        <v>0</v>
      </c>
      <c r="G13" s="14" t="str">
        <f>IF(I13="auf Arbeit",Jahresübersicht!$C$3,IF(I13="Überstunden",Jahresübersicht!$C$3,"00:00"))</f>
        <v>00:00</v>
      </c>
      <c r="H13" s="5">
        <f t="shared" ref="H13:H17" si="14">F13-G13</f>
        <v>0</v>
      </c>
      <c r="I13" s="17"/>
      <c r="J13" s="15" t="str">
        <f t="shared" ref="J13:J32" si="15">IF(I13="Urlaub","1","0")</f>
        <v>0</v>
      </c>
      <c r="K13" s="5" t="str">
        <f t="shared" si="5"/>
        <v>00:00</v>
      </c>
    </row>
    <row r="14" spans="1:12" s="10" customFormat="1" x14ac:dyDescent="0.25">
      <c r="A14" s="3">
        <v>45273</v>
      </c>
      <c r="B14" s="16"/>
      <c r="C14" s="16"/>
      <c r="D14" s="4" t="str">
        <f t="shared" si="11"/>
        <v>00:00</v>
      </c>
      <c r="E14" s="12">
        <f t="shared" si="12"/>
        <v>0</v>
      </c>
      <c r="F14" s="4">
        <f t="shared" si="13"/>
        <v>0</v>
      </c>
      <c r="G14" s="14" t="str">
        <f>IF(I14="auf Arbeit",Jahresübersicht!$C$3,IF(I14="Überstunden",Jahresübersicht!$C$3,"00:00"))</f>
        <v>00:00</v>
      </c>
      <c r="H14" s="5">
        <f t="shared" si="14"/>
        <v>0</v>
      </c>
      <c r="I14" s="17"/>
      <c r="J14" s="15" t="str">
        <f t="shared" si="15"/>
        <v>0</v>
      </c>
      <c r="K14" s="5" t="str">
        <f t="shared" si="5"/>
        <v>00:00</v>
      </c>
    </row>
    <row r="15" spans="1:12" x14ac:dyDescent="0.25">
      <c r="A15" s="3">
        <v>45274</v>
      </c>
      <c r="B15" s="16"/>
      <c r="C15" s="16"/>
      <c r="D15" s="4" t="str">
        <f t="shared" si="11"/>
        <v>00:00</v>
      </c>
      <c r="E15" s="12">
        <f t="shared" si="12"/>
        <v>0</v>
      </c>
      <c r="F15" s="4">
        <f t="shared" si="13"/>
        <v>0</v>
      </c>
      <c r="G15" s="14" t="str">
        <f>IF(I15="auf Arbeit",Jahresübersicht!$C$3,IF(I15="Überstunden",Jahresübersicht!$C$3,"00:00"))</f>
        <v>00:00</v>
      </c>
      <c r="H15" s="5">
        <f t="shared" si="14"/>
        <v>0</v>
      </c>
      <c r="I15" s="17"/>
      <c r="J15" s="15" t="str">
        <f t="shared" si="15"/>
        <v>0</v>
      </c>
      <c r="K15" s="5" t="str">
        <f t="shared" si="5"/>
        <v>00:00</v>
      </c>
      <c r="L15" s="10"/>
    </row>
    <row r="16" spans="1:12" s="10" customFormat="1" x14ac:dyDescent="0.25">
      <c r="A16" s="3">
        <v>45275</v>
      </c>
      <c r="B16" s="16"/>
      <c r="C16" s="16"/>
      <c r="D16" s="4" t="str">
        <f t="shared" si="11"/>
        <v>00:00</v>
      </c>
      <c r="E16" s="12">
        <f t="shared" si="12"/>
        <v>0</v>
      </c>
      <c r="F16" s="4">
        <f t="shared" si="13"/>
        <v>0</v>
      </c>
      <c r="G16" s="14" t="str">
        <f>IF(I16="auf Arbeit",Jahresübersicht!$C$3,IF(I16="Überstunden",Jahresübersicht!$C$3,"00:00"))</f>
        <v>00:00</v>
      </c>
      <c r="H16" s="5">
        <f t="shared" si="14"/>
        <v>0</v>
      </c>
      <c r="I16" s="17"/>
      <c r="J16" s="15" t="str">
        <f t="shared" si="15"/>
        <v>0</v>
      </c>
      <c r="K16" s="5" t="str">
        <f t="shared" si="5"/>
        <v>00:00</v>
      </c>
    </row>
    <row r="17" spans="1:12" s="10" customFormat="1" x14ac:dyDescent="0.25">
      <c r="A17" s="6">
        <v>45276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9">
        <f t="shared" si="14"/>
        <v>0</v>
      </c>
      <c r="I17" s="9"/>
      <c r="J17" s="15" t="str">
        <f t="shared" si="15"/>
        <v>0</v>
      </c>
      <c r="K17" s="5" t="str">
        <f t="shared" si="5"/>
        <v>00:00</v>
      </c>
    </row>
    <row r="18" spans="1:12" s="10" customFormat="1" x14ac:dyDescent="0.25">
      <c r="A18" s="6">
        <v>45277</v>
      </c>
      <c r="B18" s="7"/>
      <c r="C18" s="7"/>
      <c r="D18" s="7"/>
      <c r="E18" s="7"/>
      <c r="F18" s="7"/>
      <c r="G18" s="14" t="str">
        <f>IF(I18="auf Arbeit",Jahresübersicht!$C$3,IF(I18="Überstunden",Jahresübersicht!$C$3,"00:00"))</f>
        <v>00:00</v>
      </c>
      <c r="H18" s="9"/>
      <c r="I18" s="9"/>
      <c r="J18" s="15" t="str">
        <f t="shared" si="15"/>
        <v>0</v>
      </c>
      <c r="K18" s="5" t="str">
        <f t="shared" si="5"/>
        <v>00:00</v>
      </c>
    </row>
    <row r="19" spans="1:12" s="10" customFormat="1" x14ac:dyDescent="0.25">
      <c r="A19" s="3">
        <v>45278</v>
      </c>
      <c r="B19" s="16"/>
      <c r="C19" s="16"/>
      <c r="D19" s="4" t="str">
        <f t="shared" ref="D19:D23" si="16">IF(I19="auf Arbeit","00:30","00:00")</f>
        <v>00:00</v>
      </c>
      <c r="E19" s="12">
        <f t="shared" ref="E19:E23" si="17">H19*24</f>
        <v>0</v>
      </c>
      <c r="F19" s="4">
        <f t="shared" ref="F19:F23" si="18">C19-B19-D19+K19</f>
        <v>0</v>
      </c>
      <c r="G19" s="14" t="str">
        <f>IF(I19="auf Arbeit",Jahresübersicht!$C$3,IF(I19="Überstunden",Jahresübersicht!$C$3,"00:00"))</f>
        <v>00:00</v>
      </c>
      <c r="H19" s="5"/>
      <c r="I19" s="17"/>
      <c r="J19" s="15" t="str">
        <f t="shared" si="15"/>
        <v>0</v>
      </c>
      <c r="K19" s="5" t="str">
        <f t="shared" si="5"/>
        <v>00:00</v>
      </c>
    </row>
    <row r="20" spans="1:12" s="10" customFormat="1" x14ac:dyDescent="0.25">
      <c r="A20" s="3">
        <v>45279</v>
      </c>
      <c r="B20" s="16"/>
      <c r="C20" s="16"/>
      <c r="D20" s="4" t="str">
        <f t="shared" si="16"/>
        <v>00:00</v>
      </c>
      <c r="E20" s="12">
        <f t="shared" si="17"/>
        <v>0</v>
      </c>
      <c r="F20" s="4">
        <f t="shared" si="18"/>
        <v>0</v>
      </c>
      <c r="G20" s="14" t="str">
        <f>IF(I20="auf Arbeit",Jahresübersicht!$C$3,IF(I20="Überstunden",Jahresübersicht!$C$3,"00:00"))</f>
        <v>00:00</v>
      </c>
      <c r="H20" s="5">
        <f t="shared" ref="H20:H24" si="19">F20-G20</f>
        <v>0</v>
      </c>
      <c r="I20" s="17"/>
      <c r="J20" s="15" t="str">
        <f t="shared" si="15"/>
        <v>0</v>
      </c>
      <c r="K20" s="5" t="str">
        <f t="shared" si="5"/>
        <v>00:00</v>
      </c>
    </row>
    <row r="21" spans="1:12" s="10" customFormat="1" x14ac:dyDescent="0.25">
      <c r="A21" s="3">
        <v>45280</v>
      </c>
      <c r="B21" s="16"/>
      <c r="C21" s="16"/>
      <c r="D21" s="4" t="str">
        <f t="shared" si="16"/>
        <v>00:00</v>
      </c>
      <c r="E21" s="12">
        <f t="shared" si="17"/>
        <v>0</v>
      </c>
      <c r="F21" s="4">
        <f t="shared" si="18"/>
        <v>0</v>
      </c>
      <c r="G21" s="14" t="str">
        <f>IF(I21="auf Arbeit",Jahresübersicht!$C$3,IF(I21="Überstunden",Jahresübersicht!$C$3,"00:00"))</f>
        <v>00:00</v>
      </c>
      <c r="H21" s="5">
        <f t="shared" si="19"/>
        <v>0</v>
      </c>
      <c r="I21" s="17"/>
      <c r="J21" s="15" t="str">
        <f t="shared" si="15"/>
        <v>0</v>
      </c>
      <c r="K21" s="5" t="str">
        <f t="shared" si="5"/>
        <v>00:00</v>
      </c>
    </row>
    <row r="22" spans="1:12" x14ac:dyDescent="0.25">
      <c r="A22" s="3">
        <v>45281</v>
      </c>
      <c r="B22" s="16"/>
      <c r="C22" s="16"/>
      <c r="D22" s="4" t="str">
        <f t="shared" si="16"/>
        <v>00:00</v>
      </c>
      <c r="E22" s="12">
        <f t="shared" si="17"/>
        <v>0</v>
      </c>
      <c r="F22" s="4">
        <f t="shared" si="18"/>
        <v>0</v>
      </c>
      <c r="G22" s="14" t="str">
        <f>IF(I22="auf Arbeit",Jahresübersicht!$C$3,IF(I22="Überstunden",Jahresübersicht!$C$3,"00:00"))</f>
        <v>00:00</v>
      </c>
      <c r="H22" s="5">
        <f t="shared" si="19"/>
        <v>0</v>
      </c>
      <c r="I22" s="17"/>
      <c r="J22" s="15" t="str">
        <f t="shared" si="15"/>
        <v>0</v>
      </c>
      <c r="K22" s="5" t="str">
        <f t="shared" si="5"/>
        <v>00:00</v>
      </c>
      <c r="L22" s="10"/>
    </row>
    <row r="23" spans="1:12" s="10" customFormat="1" x14ac:dyDescent="0.25">
      <c r="A23" s="3">
        <v>45282</v>
      </c>
      <c r="B23" s="16"/>
      <c r="C23" s="16"/>
      <c r="D23" s="4" t="str">
        <f t="shared" si="16"/>
        <v>00:00</v>
      </c>
      <c r="E23" s="12">
        <f t="shared" si="17"/>
        <v>0</v>
      </c>
      <c r="F23" s="4">
        <f t="shared" si="18"/>
        <v>0</v>
      </c>
      <c r="G23" s="14" t="str">
        <f>IF(I23="auf Arbeit",Jahresübersicht!$C$3,IF(I23="Überstunden",Jahresübersicht!$C$3,"00:00"))</f>
        <v>00:00</v>
      </c>
      <c r="H23" s="5">
        <f t="shared" si="19"/>
        <v>0</v>
      </c>
      <c r="I23" s="17"/>
      <c r="J23" s="15" t="str">
        <f t="shared" si="15"/>
        <v>0</v>
      </c>
      <c r="K23" s="5" t="str">
        <f t="shared" si="5"/>
        <v>00:00</v>
      </c>
    </row>
    <row r="24" spans="1:12" s="10" customFormat="1" x14ac:dyDescent="0.25">
      <c r="A24" s="6">
        <v>45283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9">
        <f t="shared" si="19"/>
        <v>0</v>
      </c>
      <c r="I24" s="9"/>
      <c r="J24" s="15" t="str">
        <f t="shared" si="15"/>
        <v>0</v>
      </c>
      <c r="K24" s="5" t="str">
        <f t="shared" si="5"/>
        <v>00:00</v>
      </c>
    </row>
    <row r="25" spans="1:12" s="10" customFormat="1" x14ac:dyDescent="0.25">
      <c r="A25" s="6">
        <v>45284</v>
      </c>
      <c r="B25" s="7"/>
      <c r="C25" s="7"/>
      <c r="D25" s="7"/>
      <c r="E25" s="7"/>
      <c r="F25" s="7"/>
      <c r="G25" s="14" t="str">
        <f>IF(I25="auf Arbeit",Jahresübersicht!$C$3,IF(I25="Überstunden",Jahresübersicht!$C$3,"00:00"))</f>
        <v>00:00</v>
      </c>
      <c r="H25" s="9"/>
      <c r="I25" s="9"/>
      <c r="J25" s="15" t="str">
        <f t="shared" si="15"/>
        <v>0</v>
      </c>
      <c r="K25" s="5" t="str">
        <f t="shared" si="5"/>
        <v>00:00</v>
      </c>
    </row>
    <row r="26" spans="1:12" s="10" customFormat="1" x14ac:dyDescent="0.25">
      <c r="A26" s="3">
        <v>45285</v>
      </c>
      <c r="B26" s="16"/>
      <c r="C26" s="16"/>
      <c r="D26" s="4" t="str">
        <f t="shared" ref="D26:D30" si="20">IF(I26="auf Arbeit","00:30","00:00")</f>
        <v>00:00</v>
      </c>
      <c r="E26" s="12">
        <f t="shared" ref="E26:E30" si="21">H26*24</f>
        <v>0</v>
      </c>
      <c r="F26" s="4">
        <f t="shared" ref="F26:F30" si="22">C26-B26-D26+K26</f>
        <v>0</v>
      </c>
      <c r="G26" s="14" t="str">
        <f>IF(I26="auf Arbeit",Jahresübersicht!$C$3,IF(I26="Überstunden",Jahresübersicht!$C$3,"00:00"))</f>
        <v>00:00</v>
      </c>
      <c r="H26" s="5"/>
      <c r="I26" s="17" t="s">
        <v>23</v>
      </c>
      <c r="J26" s="15" t="str">
        <f t="shared" si="15"/>
        <v>0</v>
      </c>
      <c r="K26" s="5" t="str">
        <f t="shared" si="5"/>
        <v>00:00</v>
      </c>
    </row>
    <row r="27" spans="1:12" s="10" customFormat="1" x14ac:dyDescent="0.25">
      <c r="A27" s="3">
        <v>45286</v>
      </c>
      <c r="B27" s="16"/>
      <c r="C27" s="16"/>
      <c r="D27" s="4" t="str">
        <f t="shared" si="20"/>
        <v>00:00</v>
      </c>
      <c r="E27" s="12">
        <f t="shared" si="21"/>
        <v>0</v>
      </c>
      <c r="F27" s="4">
        <f t="shared" si="22"/>
        <v>0</v>
      </c>
      <c r="G27" s="14" t="str">
        <f>IF(I27="auf Arbeit",Jahresübersicht!$C$3,IF(I27="Überstunden",Jahresübersicht!$C$3,"00:00"))</f>
        <v>00:00</v>
      </c>
      <c r="H27" s="5">
        <f t="shared" ref="H27:H31" si="23">F27-G27</f>
        <v>0</v>
      </c>
      <c r="I27" s="17" t="s">
        <v>23</v>
      </c>
      <c r="J27" s="15" t="str">
        <f t="shared" si="15"/>
        <v>0</v>
      </c>
      <c r="K27" s="5" t="str">
        <f t="shared" si="5"/>
        <v>00:00</v>
      </c>
    </row>
    <row r="28" spans="1:12" s="10" customFormat="1" x14ac:dyDescent="0.25">
      <c r="A28" s="3">
        <v>45287</v>
      </c>
      <c r="B28" s="16"/>
      <c r="C28" s="16"/>
      <c r="D28" s="4" t="str">
        <f t="shared" si="20"/>
        <v>00:00</v>
      </c>
      <c r="E28" s="12">
        <f t="shared" si="21"/>
        <v>0</v>
      </c>
      <c r="F28" s="4">
        <f t="shared" si="22"/>
        <v>0</v>
      </c>
      <c r="G28" s="14" t="str">
        <f>IF(I28="auf Arbeit",Jahresübersicht!$C$3,IF(I28="Überstunden",Jahresübersicht!$C$3,"00:00"))</f>
        <v>00:00</v>
      </c>
      <c r="H28" s="5">
        <f t="shared" si="23"/>
        <v>0</v>
      </c>
      <c r="I28" s="17"/>
      <c r="J28" s="15" t="str">
        <f t="shared" si="15"/>
        <v>0</v>
      </c>
      <c r="K28" s="5" t="str">
        <f t="shared" si="5"/>
        <v>00:00</v>
      </c>
    </row>
    <row r="29" spans="1:12" x14ac:dyDescent="0.25">
      <c r="A29" s="3">
        <v>45288</v>
      </c>
      <c r="B29" s="16"/>
      <c r="C29" s="16"/>
      <c r="D29" s="4" t="str">
        <f t="shared" si="20"/>
        <v>00:00</v>
      </c>
      <c r="E29" s="12">
        <f t="shared" si="21"/>
        <v>0</v>
      </c>
      <c r="F29" s="4">
        <f t="shared" si="22"/>
        <v>0</v>
      </c>
      <c r="G29" s="14" t="str">
        <f>IF(I29="auf Arbeit",Jahresübersicht!$C$3,IF(I29="Überstunden",Jahresübersicht!$C$3,"00:00"))</f>
        <v>00:00</v>
      </c>
      <c r="H29" s="5">
        <f t="shared" si="23"/>
        <v>0</v>
      </c>
      <c r="I29" s="17"/>
      <c r="J29" s="15" t="str">
        <f t="shared" si="15"/>
        <v>0</v>
      </c>
      <c r="K29" s="5" t="str">
        <f t="shared" si="5"/>
        <v>00:00</v>
      </c>
      <c r="L29" s="10"/>
    </row>
    <row r="30" spans="1:12" s="10" customFormat="1" x14ac:dyDescent="0.25">
      <c r="A30" s="3">
        <v>45289</v>
      </c>
      <c r="B30" s="16"/>
      <c r="C30" s="16"/>
      <c r="D30" s="4" t="str">
        <f t="shared" si="20"/>
        <v>00:00</v>
      </c>
      <c r="E30" s="12">
        <f t="shared" si="21"/>
        <v>0</v>
      </c>
      <c r="F30" s="4">
        <f t="shared" si="22"/>
        <v>0</v>
      </c>
      <c r="G30" s="14" t="str">
        <f>IF(I30="auf Arbeit",Jahresübersicht!$C$3,IF(I30="Überstunden",Jahresübersicht!$C$3,"00:00"))</f>
        <v>00:00</v>
      </c>
      <c r="H30" s="5">
        <f t="shared" si="23"/>
        <v>0</v>
      </c>
      <c r="I30" s="17"/>
      <c r="J30" s="15" t="str">
        <f t="shared" si="15"/>
        <v>0</v>
      </c>
      <c r="K30" s="5" t="str">
        <f t="shared" si="5"/>
        <v>00:00</v>
      </c>
    </row>
    <row r="31" spans="1:12" s="10" customFormat="1" x14ac:dyDescent="0.25">
      <c r="A31" s="6">
        <v>45290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9">
        <f t="shared" si="23"/>
        <v>0</v>
      </c>
      <c r="I31" s="9"/>
      <c r="J31" s="15" t="str">
        <f t="shared" si="15"/>
        <v>0</v>
      </c>
      <c r="K31" s="5" t="str">
        <f t="shared" si="5"/>
        <v>00:00</v>
      </c>
    </row>
    <row r="32" spans="1:12" s="10" customFormat="1" x14ac:dyDescent="0.25">
      <c r="A32" s="6">
        <v>45291</v>
      </c>
      <c r="B32" s="7"/>
      <c r="C32" s="7"/>
      <c r="D32" s="7"/>
      <c r="E32" s="7"/>
      <c r="F32" s="7"/>
      <c r="G32" s="14" t="str">
        <f>IF(I32="auf Arbeit",Jahresübersicht!$C$3,IF(I32="Überstunden",Jahresübersicht!$C$3,"00:00"))</f>
        <v>00:00</v>
      </c>
      <c r="H32" s="9"/>
      <c r="I32" s="9"/>
      <c r="J32" s="15" t="str">
        <f t="shared" si="15"/>
        <v>0</v>
      </c>
      <c r="K32" s="5" t="str">
        <f t="shared" si="5"/>
        <v>00:00</v>
      </c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U7VCrXcFXRri/JklR8rjhRSI15Hpf9XSu1tmBg6Z9wSe7BLf2I4dol27NKEew7TsrsMAruUq0mPjfXU52PieaA==" saltValue="6riWtl641SyfSZe4ONDPcQ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2" xr:uid="{8670B6ED-92F0-4750-BCA0-F82BC50B8663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A740A6-C9CB-41D6-9A63-0733AE099A70}">
          <x14:formula1>
            <xm:f>Daten!$A$2:$A$8</xm:f>
          </x14:formula1>
          <xm:sqref>I2:I33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6062-95A0-40F8-9FBD-5CCC924DAF33}">
  <dimension ref="A1:B7"/>
  <sheetViews>
    <sheetView workbookViewId="0">
      <selection activeCell="G10" sqref="G10"/>
    </sheetView>
  </sheetViews>
  <sheetFormatPr baseColWidth="10" defaultRowHeight="15" x14ac:dyDescent="0.25"/>
  <cols>
    <col min="1" max="1" width="17.42578125" customWidth="1"/>
  </cols>
  <sheetData>
    <row r="1" spans="1:2" x14ac:dyDescent="0.25">
      <c r="A1" s="13" t="s">
        <v>28</v>
      </c>
    </row>
    <row r="2" spans="1:2" x14ac:dyDescent="0.25">
      <c r="A2" t="s">
        <v>27</v>
      </c>
    </row>
    <row r="3" spans="1:2" x14ac:dyDescent="0.25">
      <c r="A3" t="s">
        <v>6</v>
      </c>
      <c r="B3" s="5"/>
    </row>
    <row r="4" spans="1:2" x14ac:dyDescent="0.25">
      <c r="A4" t="s">
        <v>23</v>
      </c>
      <c r="B4" s="5"/>
    </row>
    <row r="5" spans="1:2" x14ac:dyDescent="0.25">
      <c r="A5" t="s">
        <v>24</v>
      </c>
      <c r="B5" s="5"/>
    </row>
    <row r="6" spans="1:2" x14ac:dyDescent="0.25">
      <c r="A6" t="s">
        <v>25</v>
      </c>
      <c r="B6" s="5"/>
    </row>
    <row r="7" spans="1:2" x14ac:dyDescent="0.25">
      <c r="A7" t="s">
        <v>26</v>
      </c>
    </row>
  </sheetData>
  <sheetProtection algorithmName="SHA-512" hashValue="H6i0x8Zubj/Y9vTcPK4ipSnwX8Hdz3o4nEw+DJt/wzHRtgkZK7sFonMFumUiZxnew5YBHrjbdkYdXPbK6eErUA==" saltValue="ASNghQW4KVgHPdR/Vrp9Sg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9CB6-57B9-432B-9164-7F2987FCB594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5.5703125" bestFit="1" customWidth="1"/>
    <col min="2" max="3" width="9.28515625" style="11" customWidth="1"/>
    <col min="4" max="5" width="6.7109375" style="11" customWidth="1"/>
    <col min="6" max="6" width="12.7109375" style="11" hidden="1" customWidth="1"/>
    <col min="7" max="7" width="8.7109375" hidden="1" customWidth="1"/>
    <col min="8" max="8" width="17.85546875" hidden="1" customWidth="1"/>
    <col min="9" max="9" width="14.42578125" bestFit="1" customWidth="1"/>
    <col min="10" max="10" width="18.42578125" style="11" hidden="1" customWidth="1"/>
    <col min="11" max="11" width="11.42578125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6">
        <v>44927</v>
      </c>
      <c r="B2" s="7"/>
      <c r="C2" s="7"/>
      <c r="D2" s="7"/>
      <c r="E2" s="7"/>
      <c r="F2" s="7"/>
      <c r="G2" s="8" t="str">
        <f>IF(I2="auf Arbeit",Jahresübersicht!$C$3,IF(I2="Überstunden",Jahresübersicht!$C$3,"00:00"))</f>
        <v>00:00</v>
      </c>
      <c r="H2" s="9"/>
      <c r="I2" s="9" t="s">
        <v>23</v>
      </c>
      <c r="J2" s="15" t="str">
        <f t="shared" ref="J2:J3" si="0">IF(I2="Urlaub","1","0")</f>
        <v>0</v>
      </c>
      <c r="K2" s="5" t="str">
        <f t="shared" ref="K2:K3" si="1">IF(L2="Keine Pause","00:30","00:00")</f>
        <v>00:00</v>
      </c>
    </row>
    <row r="3" spans="1:12" x14ac:dyDescent="0.25">
      <c r="A3" s="3">
        <v>44928</v>
      </c>
      <c r="B3" s="16">
        <v>0.3125</v>
      </c>
      <c r="C3" s="16">
        <v>0.58333333333333337</v>
      </c>
      <c r="D3" s="4" t="str">
        <f>IF(I3="auf Arbeit","00:30","00:00")</f>
        <v>00:30</v>
      </c>
      <c r="E3" s="12">
        <f>H3*24</f>
        <v>0</v>
      </c>
      <c r="F3" s="4">
        <f>C3-B3-D3+K3</f>
        <v>0.25000000000000006</v>
      </c>
      <c r="G3" s="14">
        <f>IF(I3="auf Arbeit",Jahresübersicht!$C$3,IF(I3="Überstunden",Jahresübersicht!$C$3,"00:00"))</f>
        <v>0.25</v>
      </c>
      <c r="H3" s="5">
        <f t="shared" ref="H3:H8" si="2">F3-G3</f>
        <v>0</v>
      </c>
      <c r="I3" s="17" t="s">
        <v>27</v>
      </c>
      <c r="J3" s="15" t="str">
        <f t="shared" si="0"/>
        <v>0</v>
      </c>
      <c r="K3" s="5" t="str">
        <f t="shared" si="1"/>
        <v>00:00</v>
      </c>
      <c r="L3" s="10"/>
    </row>
    <row r="4" spans="1:12" x14ac:dyDescent="0.25">
      <c r="A4" s="3">
        <v>44929</v>
      </c>
      <c r="B4" s="16">
        <v>0.5625</v>
      </c>
      <c r="C4" s="16">
        <v>0.8125</v>
      </c>
      <c r="D4" s="4" t="str">
        <f>IF(I4="auf Arbeit","00:30","00:00")</f>
        <v>00:30</v>
      </c>
      <c r="E4" s="12">
        <f>H4*24</f>
        <v>0</v>
      </c>
      <c r="F4" s="4">
        <f>C4-B4-D4+K4</f>
        <v>0.25</v>
      </c>
      <c r="G4" s="14">
        <f>IF(I4="auf Arbeit",Jahresübersicht!$C$3,IF(I4="Überstunden",Jahresübersicht!$C$3,"00:00"))</f>
        <v>0.25</v>
      </c>
      <c r="H4" s="5">
        <f t="shared" si="2"/>
        <v>0</v>
      </c>
      <c r="I4" s="17" t="s">
        <v>27</v>
      </c>
      <c r="J4" s="15" t="str">
        <f>IF(I4="Urlaub","1","0")</f>
        <v>0</v>
      </c>
      <c r="K4" s="5" t="str">
        <f>IF(L4="Keine Pause","00:30","00:00")</f>
        <v>00:30</v>
      </c>
      <c r="L4" s="10" t="s">
        <v>38</v>
      </c>
    </row>
    <row r="5" spans="1:12" x14ac:dyDescent="0.25">
      <c r="A5" s="3">
        <v>44930</v>
      </c>
      <c r="B5" s="16">
        <v>0.3125</v>
      </c>
      <c r="C5" s="16">
        <v>0.60416666666666663</v>
      </c>
      <c r="D5" s="4" t="str">
        <f>IF(I5="auf Arbeit","00:30","00:00")</f>
        <v>00:30</v>
      </c>
      <c r="E5" s="12">
        <f>H5*24</f>
        <v>0.49999999999999956</v>
      </c>
      <c r="F5" s="4">
        <f t="shared" ref="F5:F7" si="3">C5-B5-D5+K5</f>
        <v>0.27083333333333331</v>
      </c>
      <c r="G5" s="14">
        <f>IF(I5="auf Arbeit",Jahresübersicht!$C$3,IF(I5="Überstunden",Jahresübersicht!$C$3,"00:00"))</f>
        <v>0.25</v>
      </c>
      <c r="H5" s="5">
        <f>F5-G5</f>
        <v>2.0833333333333315E-2</v>
      </c>
      <c r="I5" s="17" t="s">
        <v>27</v>
      </c>
      <c r="J5" s="15" t="str">
        <f>IF(I5="Urlaub","1","0")</f>
        <v>0</v>
      </c>
      <c r="K5" s="5" t="str">
        <f t="shared" ref="K5:K32" si="4">IF(L5="Keine Pause","00:30","00:00")</f>
        <v>00:00</v>
      </c>
      <c r="L5" s="10"/>
    </row>
    <row r="6" spans="1:12" x14ac:dyDescent="0.25">
      <c r="A6" s="3">
        <v>44931</v>
      </c>
      <c r="B6" s="16">
        <v>0.5625</v>
      </c>
      <c r="C6" s="16">
        <v>0.8125</v>
      </c>
      <c r="D6" s="4" t="str">
        <f>IF(I6="auf Arbeit","00:30","00:00")</f>
        <v>00:30</v>
      </c>
      <c r="E6" s="12">
        <f>H6*24</f>
        <v>0</v>
      </c>
      <c r="F6" s="4">
        <f t="shared" si="3"/>
        <v>0.25</v>
      </c>
      <c r="G6" s="14">
        <f>IF(I6="auf Arbeit",Jahresübersicht!$C$3,IF(I6="Überstunden",Jahresübersicht!$C$3,"00:00"))</f>
        <v>0.25</v>
      </c>
      <c r="H6" s="5">
        <f>F6-G6</f>
        <v>0</v>
      </c>
      <c r="I6" s="17" t="s">
        <v>27</v>
      </c>
      <c r="J6" s="15" t="str">
        <f t="shared" ref="J6:J12" si="5">IF(I6="Urlaub","1","0")</f>
        <v>0</v>
      </c>
      <c r="K6" s="5" t="str">
        <f t="shared" si="4"/>
        <v>00:30</v>
      </c>
      <c r="L6" s="10" t="s">
        <v>38</v>
      </c>
    </row>
    <row r="7" spans="1:12" s="10" customFormat="1" x14ac:dyDescent="0.25">
      <c r="A7" s="3">
        <v>44932</v>
      </c>
      <c r="B7" s="16">
        <v>0.33333333333333331</v>
      </c>
      <c r="C7" s="16">
        <v>0.64583333333333337</v>
      </c>
      <c r="D7" s="4" t="str">
        <f>IF(I7="auf Arbeit","00:30","00:00")</f>
        <v>00:30</v>
      </c>
      <c r="E7" s="12">
        <f>H7*24</f>
        <v>1.0000000000000018</v>
      </c>
      <c r="F7" s="4">
        <f t="shared" si="3"/>
        <v>0.29166666666666674</v>
      </c>
      <c r="G7" s="14">
        <f>IF(I7="auf Arbeit",Jahresübersicht!$C$3,IF(I7="Überstunden",Jahresübersicht!$C$3,"00:00"))</f>
        <v>0.25</v>
      </c>
      <c r="H7" s="5">
        <f t="shared" si="2"/>
        <v>4.1666666666666741E-2</v>
      </c>
      <c r="I7" s="17" t="s">
        <v>27</v>
      </c>
      <c r="J7" s="15" t="str">
        <f t="shared" si="5"/>
        <v>0</v>
      </c>
      <c r="K7" s="5" t="str">
        <f t="shared" si="4"/>
        <v>00:00</v>
      </c>
    </row>
    <row r="8" spans="1:12" s="10" customFormat="1" x14ac:dyDescent="0.25">
      <c r="A8" s="6">
        <v>44933</v>
      </c>
      <c r="B8" s="7"/>
      <c r="C8" s="7"/>
      <c r="D8" s="7"/>
      <c r="E8" s="7"/>
      <c r="F8" s="7"/>
      <c r="G8" s="8" t="str">
        <f>IF(I8="auf Arbeit",Jahresübersicht!$C$3,IF(I8="Überstunden",Jahresübersicht!$C$3,"00:00"))</f>
        <v>00:00</v>
      </c>
      <c r="H8" s="9">
        <f t="shared" si="2"/>
        <v>0</v>
      </c>
      <c r="I8" s="9"/>
      <c r="J8" s="15" t="str">
        <f t="shared" si="5"/>
        <v>0</v>
      </c>
      <c r="K8" s="5" t="str">
        <f t="shared" si="4"/>
        <v>00:00</v>
      </c>
    </row>
    <row r="9" spans="1:12" s="10" customFormat="1" x14ac:dyDescent="0.25">
      <c r="A9" s="6">
        <v>44934</v>
      </c>
      <c r="B9" s="7"/>
      <c r="C9" s="7"/>
      <c r="D9" s="7"/>
      <c r="E9" s="7"/>
      <c r="F9" s="7"/>
      <c r="G9" s="8" t="str">
        <f>IF(I9="auf Arbeit",Jahresübersicht!$C$3,IF(I9="Überstunden",Jahresübersicht!$C$3,"00:00"))</f>
        <v>00:00</v>
      </c>
      <c r="H9" s="9"/>
      <c r="I9" s="9"/>
      <c r="J9" s="15" t="str">
        <f t="shared" si="5"/>
        <v>0</v>
      </c>
      <c r="K9" s="5" t="str">
        <f t="shared" si="4"/>
        <v>00:00</v>
      </c>
    </row>
    <row r="10" spans="1:12" x14ac:dyDescent="0.25">
      <c r="A10" s="3">
        <v>44935</v>
      </c>
      <c r="B10" s="16"/>
      <c r="C10" s="16"/>
      <c r="D10" s="4" t="str">
        <f t="shared" ref="D10:D14" si="6">IF(I10="auf Arbeit","00:30","00:00")</f>
        <v>00:00</v>
      </c>
      <c r="E10" s="12">
        <f t="shared" ref="E10:E14" si="7">H10*24</f>
        <v>0</v>
      </c>
      <c r="F10" s="4">
        <f t="shared" ref="F10:F14" si="8">C10-B10-D10+K10</f>
        <v>0</v>
      </c>
      <c r="G10" s="14" t="str">
        <f>IF(I10="auf Arbeit",Jahresübersicht!$C$3,IF(I10="Überstunden",Jahresübersicht!$C$3,"00:00"))</f>
        <v>00:00</v>
      </c>
      <c r="H10" s="5">
        <f t="shared" ref="H10:H15" si="9">F10-G10</f>
        <v>0</v>
      </c>
      <c r="I10" s="17" t="s">
        <v>26</v>
      </c>
      <c r="J10" s="15" t="str">
        <f t="shared" si="5"/>
        <v>0</v>
      </c>
      <c r="K10" s="5" t="str">
        <f t="shared" si="4"/>
        <v>00:00</v>
      </c>
      <c r="L10" s="10"/>
    </row>
    <row r="11" spans="1:12" x14ac:dyDescent="0.25">
      <c r="A11" s="3">
        <v>44936</v>
      </c>
      <c r="B11" s="16">
        <v>0.5625</v>
      </c>
      <c r="C11" s="16">
        <v>0.83333333333333337</v>
      </c>
      <c r="D11" s="4" t="str">
        <f t="shared" si="6"/>
        <v>00:30</v>
      </c>
      <c r="E11" s="12">
        <f t="shared" si="7"/>
        <v>0.50000000000000089</v>
      </c>
      <c r="F11" s="4">
        <f t="shared" si="8"/>
        <v>0.27083333333333337</v>
      </c>
      <c r="G11" s="14">
        <f>IF(I11="auf Arbeit",Jahresübersicht!$C$3,IF(I11="Überstunden",Jahresübersicht!$C$3,"00:00"))</f>
        <v>0.25</v>
      </c>
      <c r="H11" s="5">
        <f t="shared" si="9"/>
        <v>2.083333333333337E-2</v>
      </c>
      <c r="I11" s="17" t="s">
        <v>27</v>
      </c>
      <c r="J11" s="15" t="str">
        <f t="shared" si="5"/>
        <v>0</v>
      </c>
      <c r="K11" s="5" t="str">
        <f t="shared" si="4"/>
        <v>00:30</v>
      </c>
      <c r="L11" s="10" t="s">
        <v>38</v>
      </c>
    </row>
    <row r="12" spans="1:12" x14ac:dyDescent="0.25">
      <c r="A12" s="3">
        <v>44937</v>
      </c>
      <c r="B12" s="16">
        <v>0.3125</v>
      </c>
      <c r="C12" s="16">
        <v>0.58333333333333337</v>
      </c>
      <c r="D12" s="4" t="str">
        <f t="shared" si="6"/>
        <v>00:30</v>
      </c>
      <c r="E12" s="12">
        <f t="shared" si="7"/>
        <v>0</v>
      </c>
      <c r="F12" s="4">
        <f t="shared" si="8"/>
        <v>0.25000000000000006</v>
      </c>
      <c r="G12" s="14">
        <f>IF(I12="auf Arbeit",Jahresübersicht!$C$3,IF(I12="Überstunden",Jahresübersicht!$C$3,"00:00"))</f>
        <v>0.25</v>
      </c>
      <c r="H12" s="5">
        <f t="shared" si="9"/>
        <v>0</v>
      </c>
      <c r="I12" s="17" t="s">
        <v>27</v>
      </c>
      <c r="J12" s="15" t="str">
        <f t="shared" si="5"/>
        <v>0</v>
      </c>
      <c r="K12" s="5" t="str">
        <f t="shared" si="4"/>
        <v>00:00</v>
      </c>
      <c r="L12" s="10"/>
    </row>
    <row r="13" spans="1:12" x14ac:dyDescent="0.25">
      <c r="A13" s="3">
        <v>44938</v>
      </c>
      <c r="B13" s="16"/>
      <c r="C13" s="16"/>
      <c r="D13" s="4" t="str">
        <f t="shared" si="6"/>
        <v>00:00</v>
      </c>
      <c r="E13" s="12">
        <f t="shared" si="7"/>
        <v>0</v>
      </c>
      <c r="F13" s="4">
        <f t="shared" si="8"/>
        <v>0</v>
      </c>
      <c r="G13" s="14" t="str">
        <f>IF(I13="auf Arbeit",Jahresübersicht!$C$3,IF(I13="Überstunden",Jahresübersicht!$C$3,"00:00"))</f>
        <v>00:00</v>
      </c>
      <c r="H13" s="5">
        <f t="shared" si="9"/>
        <v>0</v>
      </c>
      <c r="I13" s="17" t="s">
        <v>26</v>
      </c>
      <c r="J13" s="15" t="str">
        <f t="shared" ref="J13:J32" si="10">IF(I13="Urlaub","1","0")</f>
        <v>0</v>
      </c>
      <c r="K13" s="5" t="str">
        <f t="shared" si="4"/>
        <v>00:00</v>
      </c>
      <c r="L13" s="10"/>
    </row>
    <row r="14" spans="1:12" s="10" customFormat="1" x14ac:dyDescent="0.25">
      <c r="A14" s="3">
        <v>44939</v>
      </c>
      <c r="B14" s="16">
        <v>0.33333333333333331</v>
      </c>
      <c r="C14" s="16">
        <v>0.625</v>
      </c>
      <c r="D14" s="4" t="str">
        <f t="shared" si="6"/>
        <v>00:30</v>
      </c>
      <c r="E14" s="12">
        <f t="shared" si="7"/>
        <v>0.50000000000000089</v>
      </c>
      <c r="F14" s="4">
        <f t="shared" si="8"/>
        <v>0.27083333333333337</v>
      </c>
      <c r="G14" s="14">
        <f>IF(I14="auf Arbeit",Jahresübersicht!$C$3,IF(I14="Überstunden",Jahresübersicht!$C$3,"00:00"))</f>
        <v>0.25</v>
      </c>
      <c r="H14" s="5">
        <f t="shared" si="9"/>
        <v>2.083333333333337E-2</v>
      </c>
      <c r="I14" s="17" t="s">
        <v>27</v>
      </c>
      <c r="J14" s="15" t="str">
        <f t="shared" si="10"/>
        <v>0</v>
      </c>
      <c r="K14" s="5" t="str">
        <f t="shared" si="4"/>
        <v>00:00</v>
      </c>
    </row>
    <row r="15" spans="1:12" s="10" customFormat="1" x14ac:dyDescent="0.25">
      <c r="A15" s="6">
        <v>44940</v>
      </c>
      <c r="B15" s="7"/>
      <c r="C15" s="7"/>
      <c r="D15" s="7"/>
      <c r="E15" s="7"/>
      <c r="F15" s="7"/>
      <c r="G15" s="8" t="str">
        <f>IF(I15="auf Arbeit",Jahresübersicht!$C$3,IF(I15="Überstunden",Jahresübersicht!$C$3,"00:00"))</f>
        <v>00:00</v>
      </c>
      <c r="H15" s="9">
        <f t="shared" si="9"/>
        <v>0</v>
      </c>
      <c r="I15" s="9"/>
      <c r="J15" s="15" t="str">
        <f t="shared" si="10"/>
        <v>0</v>
      </c>
      <c r="K15" s="5" t="str">
        <f t="shared" si="4"/>
        <v>00:00</v>
      </c>
    </row>
    <row r="16" spans="1:12" s="10" customFormat="1" x14ac:dyDescent="0.25">
      <c r="A16" s="6">
        <v>44941</v>
      </c>
      <c r="B16" s="7"/>
      <c r="C16" s="7"/>
      <c r="D16" s="7"/>
      <c r="E16" s="7"/>
      <c r="F16" s="7"/>
      <c r="G16" s="8" t="str">
        <f>IF(I16="auf Arbeit",Jahresübersicht!$C$3,IF(I16="Überstunden",Jahresübersicht!$C$3,"00:00"))</f>
        <v>00:00</v>
      </c>
      <c r="H16" s="9"/>
      <c r="I16" s="9"/>
      <c r="J16" s="15" t="str">
        <f t="shared" si="10"/>
        <v>0</v>
      </c>
      <c r="K16" s="5" t="str">
        <f t="shared" si="4"/>
        <v>00:00</v>
      </c>
    </row>
    <row r="17" spans="1:12" x14ac:dyDescent="0.25">
      <c r="A17" s="3">
        <v>44942</v>
      </c>
      <c r="B17" s="16">
        <v>0.3125</v>
      </c>
      <c r="C17" s="16">
        <v>0.60416666666666663</v>
      </c>
      <c r="D17" s="4" t="str">
        <f t="shared" ref="D17:D21" si="11">IF(I17="auf Arbeit","00:30","00:00")</f>
        <v>00:30</v>
      </c>
      <c r="E17" s="12">
        <f t="shared" ref="E17:E21" si="12">H17*24</f>
        <v>0.49999999999999956</v>
      </c>
      <c r="F17" s="4">
        <f t="shared" ref="F17:F21" si="13">C17-B17-D17+K17</f>
        <v>0.27083333333333331</v>
      </c>
      <c r="G17" s="14">
        <f>IF(I17="auf Arbeit",Jahresübersicht!$C$3,IF(I17="Überstunden",Jahresübersicht!$C$3,"00:00"))</f>
        <v>0.25</v>
      </c>
      <c r="H17" s="5">
        <f t="shared" ref="H17:H22" si="14">F17-G17</f>
        <v>2.0833333333333315E-2</v>
      </c>
      <c r="I17" s="17" t="s">
        <v>27</v>
      </c>
      <c r="J17" s="15" t="str">
        <f t="shared" si="10"/>
        <v>0</v>
      </c>
      <c r="K17" s="5" t="str">
        <f t="shared" si="4"/>
        <v>00:00</v>
      </c>
      <c r="L17" s="10"/>
    </row>
    <row r="18" spans="1:12" x14ac:dyDescent="0.25">
      <c r="A18" s="3">
        <v>44943</v>
      </c>
      <c r="B18" s="16">
        <v>0.5625</v>
      </c>
      <c r="C18" s="16">
        <v>0.79166666666666663</v>
      </c>
      <c r="D18" s="4" t="str">
        <f t="shared" si="11"/>
        <v>00:30</v>
      </c>
      <c r="E18" s="12">
        <f t="shared" si="12"/>
        <v>-0.50000000000000089</v>
      </c>
      <c r="F18" s="4">
        <f t="shared" si="13"/>
        <v>0.22916666666666663</v>
      </c>
      <c r="G18" s="14">
        <f>IF(I18="auf Arbeit",Jahresübersicht!$C$3,IF(I18="Überstunden",Jahresübersicht!$C$3,"00:00"))</f>
        <v>0.25</v>
      </c>
      <c r="H18" s="5">
        <f t="shared" si="14"/>
        <v>-2.083333333333337E-2</v>
      </c>
      <c r="I18" s="17" t="s">
        <v>27</v>
      </c>
      <c r="J18" s="15" t="str">
        <f t="shared" si="10"/>
        <v>0</v>
      </c>
      <c r="K18" s="5" t="str">
        <f t="shared" si="4"/>
        <v>00:30</v>
      </c>
      <c r="L18" s="10" t="s">
        <v>38</v>
      </c>
    </row>
    <row r="19" spans="1:12" x14ac:dyDescent="0.25">
      <c r="A19" s="3">
        <v>44944</v>
      </c>
      <c r="B19" s="16">
        <v>0.3125</v>
      </c>
      <c r="C19" s="16">
        <v>0.60416666666666663</v>
      </c>
      <c r="D19" s="4" t="str">
        <f t="shared" si="11"/>
        <v>00:30</v>
      </c>
      <c r="E19" s="12">
        <f t="shared" si="12"/>
        <v>0.49999999999999956</v>
      </c>
      <c r="F19" s="4">
        <f t="shared" si="13"/>
        <v>0.27083333333333331</v>
      </c>
      <c r="G19" s="14">
        <f>IF(I19="auf Arbeit",Jahresübersicht!$C$3,IF(I19="Überstunden",Jahresübersicht!$C$3,"00:00"))</f>
        <v>0.25</v>
      </c>
      <c r="H19" s="5">
        <f t="shared" si="14"/>
        <v>2.0833333333333315E-2</v>
      </c>
      <c r="I19" s="17" t="s">
        <v>27</v>
      </c>
      <c r="J19" s="15" t="str">
        <f t="shared" si="10"/>
        <v>0</v>
      </c>
      <c r="K19" s="5" t="str">
        <f t="shared" si="4"/>
        <v>00:00</v>
      </c>
      <c r="L19" s="10"/>
    </row>
    <row r="20" spans="1:12" x14ac:dyDescent="0.25">
      <c r="A20" s="3">
        <v>44945</v>
      </c>
      <c r="B20" s="16">
        <v>0.5625</v>
      </c>
      <c r="C20" s="16">
        <v>0.81944444444444453</v>
      </c>
      <c r="D20" s="4" t="str">
        <f t="shared" si="11"/>
        <v>00:30</v>
      </c>
      <c r="E20" s="12">
        <f t="shared" si="12"/>
        <v>0.16666666666666874</v>
      </c>
      <c r="F20" s="4">
        <f t="shared" si="13"/>
        <v>0.25694444444444453</v>
      </c>
      <c r="G20" s="14">
        <f>IF(I20="auf Arbeit",Jahresübersicht!$C$3,IF(I20="Überstunden",Jahresübersicht!$C$3,"00:00"))</f>
        <v>0.25</v>
      </c>
      <c r="H20" s="5">
        <f t="shared" si="14"/>
        <v>6.9444444444445308E-3</v>
      </c>
      <c r="I20" s="17" t="s">
        <v>27</v>
      </c>
      <c r="J20" s="15" t="str">
        <f t="shared" si="10"/>
        <v>0</v>
      </c>
      <c r="K20" s="5" t="str">
        <f t="shared" si="4"/>
        <v>00:30</v>
      </c>
      <c r="L20" s="10" t="s">
        <v>38</v>
      </c>
    </row>
    <row r="21" spans="1:12" s="10" customFormat="1" x14ac:dyDescent="0.25">
      <c r="A21" s="3">
        <v>44946</v>
      </c>
      <c r="B21" s="16">
        <v>0.33333333333333331</v>
      </c>
      <c r="C21" s="16">
        <v>0.625</v>
      </c>
      <c r="D21" s="4" t="str">
        <f t="shared" si="11"/>
        <v>00:30</v>
      </c>
      <c r="E21" s="12">
        <f t="shared" si="12"/>
        <v>0.50000000000000089</v>
      </c>
      <c r="F21" s="4">
        <f t="shared" si="13"/>
        <v>0.27083333333333337</v>
      </c>
      <c r="G21" s="14">
        <f>IF(I21="auf Arbeit",Jahresübersicht!$C$3,IF(I21="Überstunden",Jahresübersicht!$C$3,"00:00"))</f>
        <v>0.25</v>
      </c>
      <c r="H21" s="5">
        <f t="shared" si="14"/>
        <v>2.083333333333337E-2</v>
      </c>
      <c r="I21" s="17" t="s">
        <v>27</v>
      </c>
      <c r="J21" s="15" t="str">
        <f t="shared" si="10"/>
        <v>0</v>
      </c>
      <c r="K21" s="5" t="str">
        <f t="shared" si="4"/>
        <v>00:00</v>
      </c>
    </row>
    <row r="22" spans="1:12" s="10" customFormat="1" x14ac:dyDescent="0.25">
      <c r="A22" s="6">
        <v>44947</v>
      </c>
      <c r="B22" s="7"/>
      <c r="C22" s="7"/>
      <c r="D22" s="7"/>
      <c r="E22" s="7"/>
      <c r="F22" s="7"/>
      <c r="G22" s="8" t="str">
        <f>IF(I22="auf Arbeit",Jahresübersicht!$C$3,IF(I22="Überstunden",Jahresübersicht!$C$3,"00:00"))</f>
        <v>00:00</v>
      </c>
      <c r="H22" s="9">
        <f t="shared" si="14"/>
        <v>0</v>
      </c>
      <c r="I22" s="9"/>
      <c r="J22" s="15" t="str">
        <f t="shared" si="10"/>
        <v>0</v>
      </c>
      <c r="K22" s="5" t="str">
        <f t="shared" si="4"/>
        <v>00:00</v>
      </c>
    </row>
    <row r="23" spans="1:12" s="10" customFormat="1" x14ac:dyDescent="0.25">
      <c r="A23" s="6">
        <v>44948</v>
      </c>
      <c r="B23" s="7"/>
      <c r="C23" s="7"/>
      <c r="D23" s="7"/>
      <c r="E23" s="7"/>
      <c r="F23" s="7"/>
      <c r="G23" s="8" t="str">
        <f>IF(I23="auf Arbeit",Jahresübersicht!$C$3,IF(I23="Überstunden",Jahresübersicht!$C$3,"00:00"))</f>
        <v>00:00</v>
      </c>
      <c r="H23" s="9"/>
      <c r="I23" s="9"/>
      <c r="J23" s="15" t="str">
        <f t="shared" si="10"/>
        <v>0</v>
      </c>
      <c r="K23" s="5" t="str">
        <f t="shared" si="4"/>
        <v>00:00</v>
      </c>
    </row>
    <row r="24" spans="1:12" x14ac:dyDescent="0.25">
      <c r="A24" s="3">
        <v>44949</v>
      </c>
      <c r="B24" s="16">
        <v>0.3125</v>
      </c>
      <c r="C24" s="16">
        <v>0.58333333333333337</v>
      </c>
      <c r="D24" s="4" t="str">
        <f t="shared" ref="D24:D28" si="15">IF(I24="auf Arbeit","00:30","00:00")</f>
        <v>00:30</v>
      </c>
      <c r="E24" s="12">
        <f t="shared" ref="E24:E28" si="16">H24*24</f>
        <v>0</v>
      </c>
      <c r="F24" s="4">
        <f t="shared" ref="F24:F28" si="17">C24-B24-D24+K24</f>
        <v>0.25000000000000006</v>
      </c>
      <c r="G24" s="14">
        <f>IF(I24="auf Arbeit",Jahresübersicht!$C$3,IF(I24="Überstunden",Jahresübersicht!$C$3,"00:00"))</f>
        <v>0.25</v>
      </c>
      <c r="H24" s="5">
        <f t="shared" ref="H24:H29" si="18">F24-G24</f>
        <v>0</v>
      </c>
      <c r="I24" s="17" t="s">
        <v>27</v>
      </c>
      <c r="J24" s="15" t="str">
        <f t="shared" si="10"/>
        <v>0</v>
      </c>
      <c r="K24" s="5" t="str">
        <f t="shared" si="4"/>
        <v>00:00</v>
      </c>
      <c r="L24" s="10"/>
    </row>
    <row r="25" spans="1:12" x14ac:dyDescent="0.25">
      <c r="A25" s="3">
        <v>44950</v>
      </c>
      <c r="B25" s="16">
        <v>0.5625</v>
      </c>
      <c r="C25" s="16">
        <v>0.83333333333333337</v>
      </c>
      <c r="D25" s="4" t="str">
        <f t="shared" si="15"/>
        <v>00:30</v>
      </c>
      <c r="E25" s="12">
        <f t="shared" si="16"/>
        <v>0.50000000000000089</v>
      </c>
      <c r="F25" s="4">
        <f t="shared" si="17"/>
        <v>0.27083333333333337</v>
      </c>
      <c r="G25" s="14">
        <f>IF(I25="auf Arbeit",Jahresübersicht!$C$3,IF(I25="Überstunden",Jahresübersicht!$C$3,"00:00"))</f>
        <v>0.25</v>
      </c>
      <c r="H25" s="5">
        <f t="shared" si="18"/>
        <v>2.083333333333337E-2</v>
      </c>
      <c r="I25" s="17" t="s">
        <v>27</v>
      </c>
      <c r="J25" s="15" t="str">
        <f t="shared" si="10"/>
        <v>0</v>
      </c>
      <c r="K25" s="5" t="str">
        <f t="shared" si="4"/>
        <v>00:30</v>
      </c>
      <c r="L25" s="10" t="s">
        <v>38</v>
      </c>
    </row>
    <row r="26" spans="1:12" x14ac:dyDescent="0.25">
      <c r="A26" s="3">
        <v>44951</v>
      </c>
      <c r="B26" s="16">
        <v>0.3125</v>
      </c>
      <c r="C26" s="16">
        <v>0.58333333333333337</v>
      </c>
      <c r="D26" s="4" t="str">
        <f t="shared" si="15"/>
        <v>00:30</v>
      </c>
      <c r="E26" s="12">
        <f t="shared" si="16"/>
        <v>0</v>
      </c>
      <c r="F26" s="4">
        <f t="shared" si="17"/>
        <v>0.25000000000000006</v>
      </c>
      <c r="G26" s="14">
        <f>IF(I26="auf Arbeit",Jahresübersicht!$C$3,IF(I26="Überstunden",Jahresübersicht!$C$3,"00:00"))</f>
        <v>0.25</v>
      </c>
      <c r="H26" s="5">
        <f t="shared" si="18"/>
        <v>0</v>
      </c>
      <c r="I26" s="17" t="s">
        <v>27</v>
      </c>
      <c r="J26" s="15" t="str">
        <f t="shared" si="10"/>
        <v>0</v>
      </c>
      <c r="K26" s="5" t="str">
        <f t="shared" si="4"/>
        <v>00:00</v>
      </c>
      <c r="L26" s="10"/>
    </row>
    <row r="27" spans="1:12" x14ac:dyDescent="0.25">
      <c r="A27" s="3">
        <v>44952</v>
      </c>
      <c r="B27" s="16">
        <v>0.5625</v>
      </c>
      <c r="C27" s="16">
        <v>0.83333333333333337</v>
      </c>
      <c r="D27" s="4" t="str">
        <f t="shared" si="15"/>
        <v>00:30</v>
      </c>
      <c r="E27" s="12">
        <f t="shared" si="16"/>
        <v>0</v>
      </c>
      <c r="F27" s="4">
        <f t="shared" si="17"/>
        <v>0.25000000000000006</v>
      </c>
      <c r="G27" s="14">
        <f>IF(I27="auf Arbeit",Jahresübersicht!$C$3,IF(I27="Überstunden",Jahresübersicht!$C$3,"00:00"))</f>
        <v>0.25</v>
      </c>
      <c r="H27" s="5">
        <f t="shared" si="18"/>
        <v>0</v>
      </c>
      <c r="I27" s="17" t="s">
        <v>27</v>
      </c>
      <c r="J27" s="15" t="str">
        <f t="shared" si="10"/>
        <v>0</v>
      </c>
      <c r="K27" s="5" t="str">
        <f t="shared" si="4"/>
        <v>00:00</v>
      </c>
      <c r="L27" s="10"/>
    </row>
    <row r="28" spans="1:12" s="10" customFormat="1" x14ac:dyDescent="0.25">
      <c r="A28" s="3">
        <v>44953</v>
      </c>
      <c r="B28" s="16">
        <v>0.375</v>
      </c>
      <c r="C28" s="16">
        <v>0.625</v>
      </c>
      <c r="D28" s="4" t="str">
        <f t="shared" si="15"/>
        <v>00:30</v>
      </c>
      <c r="E28" s="12">
        <f t="shared" si="16"/>
        <v>-0.50000000000000022</v>
      </c>
      <c r="F28" s="4">
        <f t="shared" si="17"/>
        <v>0.22916666666666666</v>
      </c>
      <c r="G28" s="14">
        <f>IF(I28="auf Arbeit",Jahresübersicht!$C$3,IF(I28="Überstunden",Jahresübersicht!$C$3,"00:00"))</f>
        <v>0.25</v>
      </c>
      <c r="H28" s="5">
        <f t="shared" si="18"/>
        <v>-2.0833333333333343E-2</v>
      </c>
      <c r="I28" s="17" t="s">
        <v>27</v>
      </c>
      <c r="J28" s="15" t="str">
        <f t="shared" si="10"/>
        <v>0</v>
      </c>
      <c r="K28" s="5" t="str">
        <f t="shared" si="4"/>
        <v>00:00</v>
      </c>
    </row>
    <row r="29" spans="1:12" s="10" customFormat="1" x14ac:dyDescent="0.25">
      <c r="A29" s="6">
        <v>44954</v>
      </c>
      <c r="B29" s="7"/>
      <c r="C29" s="7"/>
      <c r="D29" s="7"/>
      <c r="E29" s="7"/>
      <c r="F29" s="7"/>
      <c r="G29" s="8" t="str">
        <f>IF(I29="auf Arbeit",Jahresübersicht!$C$3,IF(I29="Überstunden",Jahresübersicht!$C$3,"00:00"))</f>
        <v>00:00</v>
      </c>
      <c r="H29" s="9">
        <f t="shared" si="18"/>
        <v>0</v>
      </c>
      <c r="I29" s="9"/>
      <c r="J29" s="15" t="str">
        <f t="shared" si="10"/>
        <v>0</v>
      </c>
      <c r="K29" s="5" t="str">
        <f t="shared" si="4"/>
        <v>00:00</v>
      </c>
    </row>
    <row r="30" spans="1:12" s="10" customFormat="1" x14ac:dyDescent="0.25">
      <c r="A30" s="6">
        <v>44955</v>
      </c>
      <c r="B30" s="7"/>
      <c r="C30" s="7"/>
      <c r="D30" s="7"/>
      <c r="E30" s="7"/>
      <c r="F30" s="7"/>
      <c r="G30" s="8" t="str">
        <f>IF(I30="auf Arbeit",Jahresübersicht!$C$3,IF(I30="Überstunden",Jahresübersicht!$C$3,"00:00"))</f>
        <v>00:00</v>
      </c>
      <c r="H30" s="9"/>
      <c r="I30" s="9"/>
      <c r="J30" s="15" t="str">
        <f t="shared" si="10"/>
        <v>0</v>
      </c>
      <c r="K30" s="5" t="str">
        <f t="shared" si="4"/>
        <v>00:00</v>
      </c>
    </row>
    <row r="31" spans="1:12" x14ac:dyDescent="0.25">
      <c r="A31" s="3">
        <v>44956</v>
      </c>
      <c r="B31" s="16"/>
      <c r="C31" s="16"/>
      <c r="D31" s="4" t="str">
        <f t="shared" ref="D31:D32" si="19">IF(I31="auf Arbeit","00:30","00:00")</f>
        <v>00:00</v>
      </c>
      <c r="E31" s="12">
        <f t="shared" ref="E31:E32" si="20">H31*24</f>
        <v>0</v>
      </c>
      <c r="F31" s="4">
        <f t="shared" ref="F31:F32" si="21">C31-B31-D31+K31</f>
        <v>0</v>
      </c>
      <c r="G31" s="14" t="str">
        <f>IF(I31="auf Arbeit",Jahresübersicht!$C$3,IF(I31="Überstunden",Jahresübersicht!$C$3,"00:00"))</f>
        <v>00:00</v>
      </c>
      <c r="H31" s="5">
        <f t="shared" ref="H31:H32" si="22">F31-G31</f>
        <v>0</v>
      </c>
      <c r="I31" s="17" t="s">
        <v>26</v>
      </c>
      <c r="J31" s="15" t="str">
        <f t="shared" si="10"/>
        <v>0</v>
      </c>
      <c r="K31" s="5" t="str">
        <f t="shared" si="4"/>
        <v>00:00</v>
      </c>
      <c r="L31" s="10"/>
    </row>
    <row r="32" spans="1:12" x14ac:dyDescent="0.25">
      <c r="A32" s="3">
        <v>44957</v>
      </c>
      <c r="B32" s="16">
        <v>0.5625</v>
      </c>
      <c r="C32" s="16">
        <v>0.83333333333333337</v>
      </c>
      <c r="D32" s="4" t="str">
        <f t="shared" si="19"/>
        <v>00:30</v>
      </c>
      <c r="E32" s="12">
        <f t="shared" si="20"/>
        <v>0</v>
      </c>
      <c r="F32" s="4">
        <f t="shared" si="21"/>
        <v>0.25000000000000006</v>
      </c>
      <c r="G32" s="14">
        <f>IF(I32="auf Arbeit",Jahresübersicht!$C$3,IF(I32="Überstunden",Jahresübersicht!$C$3,"00:00"))</f>
        <v>0.25</v>
      </c>
      <c r="H32" s="5">
        <f t="shared" si="22"/>
        <v>0</v>
      </c>
      <c r="I32" s="17" t="s">
        <v>27</v>
      </c>
      <c r="J32" s="15" t="str">
        <f t="shared" si="10"/>
        <v>0</v>
      </c>
      <c r="K32" s="5" t="str">
        <f t="shared" si="4"/>
        <v>00:00</v>
      </c>
      <c r="L32" s="10"/>
    </row>
    <row r="33" spans="1:12" x14ac:dyDescent="0.25">
      <c r="J33" s="15"/>
      <c r="L33" s="10"/>
    </row>
    <row r="34" spans="1:12" x14ac:dyDescent="0.25">
      <c r="A34" s="50" t="s">
        <v>47</v>
      </c>
      <c r="B34" s="50"/>
      <c r="C34" s="50"/>
      <c r="D34" s="50"/>
      <c r="E34" s="12">
        <f>SUM(E2:E33)</f>
        <v>3.6666666666666714</v>
      </c>
      <c r="J34" s="15">
        <f>J2+J3+J4+J5+J6+J7+J8+J9+J10+J11+J12+J13+J14+J15+J16+J17+J18+J19+J20+J21+J22+J23+J24+J25+J26+J27+J28+J29+J30+J31+J32</f>
        <v>0</v>
      </c>
      <c r="L34" s="10"/>
    </row>
    <row r="35" spans="1:12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2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2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WeMxxqIBUHmLAvgsBJGXKGjbQdiCX1BEhWDeWsIJXunq0KC2vV74Mu0ABJweN4sLlMeiW1AllA0Ji7l9vpDQFg==" saltValue="c5g8uHB8yfdnLQyLIfZT1g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2">
    <dataValidation type="list" allowBlank="1" showInputMessage="1" showErrorMessage="1" sqref="L33:L34" xr:uid="{65B0AABF-840A-41F9-AAFE-87635E797034}">
      <formula1>"Ja"</formula1>
    </dataValidation>
    <dataValidation type="list" allowBlank="1" showInputMessage="1" showErrorMessage="1" sqref="L2:L32" xr:uid="{06E4ACED-FD71-4C14-A988-182572C32646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AEC879-7F19-460E-9A96-3DC567D5C898}">
          <x14:formula1>
            <xm:f>Daten!$A$2:$A$8</xm:f>
          </x14:formula1>
          <xm:sqref>I2:I33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E8B6-8493-42D6-B4C4-F8CC5AF98D77}">
  <dimension ref="A1:L37"/>
  <sheetViews>
    <sheetView workbookViewId="0">
      <pane ySplit="1" topLeftCell="A17" activePane="bottomLeft" state="frozen"/>
      <selection pane="bottomLeft" activeCell="I23" sqref="I23"/>
    </sheetView>
  </sheetViews>
  <sheetFormatPr baseColWidth="10" defaultRowHeight="15" x14ac:dyDescent="0.25"/>
  <cols>
    <col min="1" max="1" width="26.85546875" bestFit="1" customWidth="1"/>
    <col min="2" max="3" width="9.42578125" style="42" customWidth="1"/>
    <col min="4" max="5" width="6.85546875" style="42" customWidth="1"/>
    <col min="6" max="6" width="12.7109375" style="42" hidden="1" customWidth="1"/>
    <col min="7" max="7" width="8.7109375" hidden="1" customWidth="1"/>
    <col min="8" max="8" width="16.28515625" hidden="1" customWidth="1"/>
    <col min="9" max="9" width="14.42578125" bestFit="1" customWidth="1"/>
    <col min="10" max="10" width="18.42578125" style="42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44958</v>
      </c>
      <c r="B2" s="16">
        <v>0.3125</v>
      </c>
      <c r="C2" s="16">
        <v>0.60416666666666663</v>
      </c>
      <c r="D2" s="4" t="str">
        <f t="shared" ref="D2:D3" si="0">IF(I2="auf Arbeit","00:30","00:00")</f>
        <v>00:30</v>
      </c>
      <c r="E2" s="12">
        <f t="shared" ref="E2:E3" si="1">H2*24</f>
        <v>0.49999999999999956</v>
      </c>
      <c r="F2" s="4">
        <f>C2-B2-D2+K2</f>
        <v>0.27083333333333331</v>
      </c>
      <c r="G2" s="14">
        <f>IF(I2="auf Arbeit",Jahresübersicht!$C$3,IF(I2="Überstunden",Jahresübersicht!$C$3,"00:00"))</f>
        <v>0.25</v>
      </c>
      <c r="H2" s="5">
        <f t="shared" ref="H2:H3" si="2">F2-G2</f>
        <v>2.0833333333333315E-2</v>
      </c>
      <c r="I2" s="17" t="s">
        <v>27</v>
      </c>
      <c r="J2" s="15" t="str">
        <f t="shared" ref="J2:J3" si="3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44959</v>
      </c>
      <c r="B3" s="16">
        <v>0.5625</v>
      </c>
      <c r="C3" s="16">
        <v>0.79166666666666663</v>
      </c>
      <c r="D3" s="4" t="str">
        <f t="shared" si="0"/>
        <v>00:30</v>
      </c>
      <c r="E3" s="12">
        <f t="shared" si="1"/>
        <v>-0.50000000000000089</v>
      </c>
      <c r="F3" s="4">
        <f t="shared" ref="F3:F4" si="4">C3-B3-D3+K3</f>
        <v>0.22916666666666663</v>
      </c>
      <c r="G3" s="14">
        <f>IF(I3="auf Arbeit",Jahresübersicht!$C$3,IF(I3="Überstunden",Jahresübersicht!$C$3,"00:00"))</f>
        <v>0.25</v>
      </c>
      <c r="H3" s="5">
        <f t="shared" si="2"/>
        <v>-2.083333333333337E-2</v>
      </c>
      <c r="I3" s="40" t="s">
        <v>27</v>
      </c>
      <c r="J3" s="15" t="str">
        <f t="shared" si="3"/>
        <v>0</v>
      </c>
      <c r="K3" s="5" t="str">
        <f t="shared" ref="K3:K29" si="5">IF(L3="Keine Pause","00:30","00:00")</f>
        <v>00:30</v>
      </c>
      <c r="L3" s="10" t="s">
        <v>38</v>
      </c>
    </row>
    <row r="4" spans="1:12" s="10" customFormat="1" x14ac:dyDescent="0.25">
      <c r="A4" s="3">
        <v>44960</v>
      </c>
      <c r="B4" s="16">
        <v>0.375</v>
      </c>
      <c r="C4" s="16">
        <v>0.625</v>
      </c>
      <c r="D4" s="4" t="str">
        <f>IF(I4="auf Arbeit","00:30","00:00")</f>
        <v>00:30</v>
      </c>
      <c r="E4" s="12">
        <f>H4*24</f>
        <v>-0.50000000000000022</v>
      </c>
      <c r="F4" s="4">
        <f t="shared" si="4"/>
        <v>0.22916666666666666</v>
      </c>
      <c r="G4" s="14">
        <f>IF(I4="auf Arbeit",Jahresübersicht!$C$3,IF(I4="Überstunden",Jahresübersicht!$C$3,"00:00"))</f>
        <v>0.25</v>
      </c>
      <c r="H4" s="5">
        <f>F4-G4</f>
        <v>-2.0833333333333343E-2</v>
      </c>
      <c r="I4" s="17" t="s">
        <v>27</v>
      </c>
      <c r="J4" s="15" t="str">
        <f>IF(I4="Urlaub","1","0")</f>
        <v>0</v>
      </c>
      <c r="K4" s="5" t="str">
        <f t="shared" si="5"/>
        <v>00:00</v>
      </c>
    </row>
    <row r="5" spans="1:12" s="10" customFormat="1" x14ac:dyDescent="0.25">
      <c r="A5" s="6">
        <v>44961</v>
      </c>
      <c r="B5" s="7"/>
      <c r="C5" s="7"/>
      <c r="D5" s="7"/>
      <c r="E5" s="7"/>
      <c r="F5" s="7"/>
      <c r="G5" s="8" t="str">
        <f>IF(I5="auf Arbeit",Jahresübersicht!$C$3,IF(I5="Überstunden",Jahresübersicht!$C$3,"00:00"))</f>
        <v>00:00</v>
      </c>
      <c r="H5" s="9">
        <f>F5-G5</f>
        <v>0</v>
      </c>
      <c r="I5" s="9"/>
      <c r="J5" s="15" t="str">
        <f>IF(I5="Urlaub","1","0")</f>
        <v>0</v>
      </c>
      <c r="K5" s="5" t="str">
        <f t="shared" si="5"/>
        <v>00:00</v>
      </c>
    </row>
    <row r="6" spans="1:12" s="10" customFormat="1" x14ac:dyDescent="0.25">
      <c r="A6" s="6">
        <v>44962</v>
      </c>
      <c r="B6" s="7"/>
      <c r="C6" s="7"/>
      <c r="D6" s="7"/>
      <c r="E6" s="7"/>
      <c r="F6" s="7"/>
      <c r="G6" s="8" t="str">
        <f>IF(I6="auf Arbeit",Jahresübersicht!$C$3,IF(I6="Überstunden",Jahresübersicht!$C$3,"00:00"))</f>
        <v>00:00</v>
      </c>
      <c r="H6" s="9">
        <f>F6-G6</f>
        <v>0</v>
      </c>
      <c r="I6" s="9"/>
      <c r="J6" s="15" t="str">
        <f t="shared" ref="J6:J9" si="6">IF(I6="Urlaub","1","0")</f>
        <v>0</v>
      </c>
      <c r="K6" s="5" t="str">
        <f t="shared" si="5"/>
        <v>00:00</v>
      </c>
    </row>
    <row r="7" spans="1:12" s="10" customFormat="1" x14ac:dyDescent="0.25">
      <c r="A7" s="3">
        <v>44963</v>
      </c>
      <c r="B7" s="16">
        <v>0.3125</v>
      </c>
      <c r="C7" s="16">
        <v>0.58333333333333337</v>
      </c>
      <c r="D7" s="4" t="str">
        <f t="shared" ref="D7:D9" si="7">IF(I7="auf Arbeit","00:30","00:00")</f>
        <v>00:30</v>
      </c>
      <c r="E7" s="12">
        <f t="shared" ref="E7:E9" si="8">H7*24</f>
        <v>0</v>
      </c>
      <c r="F7" s="4">
        <f t="shared" ref="F7:F9" si="9">C7-B7-D7+K7</f>
        <v>0.25000000000000006</v>
      </c>
      <c r="G7" s="14">
        <f>IF(I7="auf Arbeit",Jahresübersicht!$C$3,IF(I7="Überstunden",Jahresübersicht!$C$3,"00:00"))</f>
        <v>0.25</v>
      </c>
      <c r="H7" s="5">
        <f t="shared" ref="H7:H9" si="10">F7-G7</f>
        <v>0</v>
      </c>
      <c r="I7" s="17" t="s">
        <v>27</v>
      </c>
      <c r="J7" s="15" t="str">
        <f t="shared" si="6"/>
        <v>0</v>
      </c>
      <c r="K7" s="5" t="str">
        <f t="shared" si="5"/>
        <v>00:00</v>
      </c>
    </row>
    <row r="8" spans="1:12" s="10" customFormat="1" x14ac:dyDescent="0.25">
      <c r="A8" s="3">
        <v>44964</v>
      </c>
      <c r="B8" s="16">
        <v>0.54166666666666663</v>
      </c>
      <c r="C8" s="16">
        <v>0.80555555555555547</v>
      </c>
      <c r="D8" s="4" t="str">
        <f t="shared" si="7"/>
        <v>00:30</v>
      </c>
      <c r="E8" s="12">
        <f t="shared" si="8"/>
        <v>-0.16666666666666807</v>
      </c>
      <c r="F8" s="4">
        <f t="shared" si="9"/>
        <v>0.2430555555555555</v>
      </c>
      <c r="G8" s="14">
        <f>IF(I8="auf Arbeit",Jahresübersicht!$C$3,IF(I8="Überstunden",Jahresübersicht!$C$3,"00:00"))</f>
        <v>0.25</v>
      </c>
      <c r="H8" s="5">
        <f t="shared" si="10"/>
        <v>-6.944444444444503E-3</v>
      </c>
      <c r="I8" s="40" t="s">
        <v>27</v>
      </c>
      <c r="J8" s="15" t="str">
        <f t="shared" si="6"/>
        <v>0</v>
      </c>
      <c r="K8" s="5" t="str">
        <f t="shared" si="5"/>
        <v>00:00</v>
      </c>
    </row>
    <row r="9" spans="1:12" s="10" customFormat="1" x14ac:dyDescent="0.25">
      <c r="A9" s="3">
        <v>44965</v>
      </c>
      <c r="B9" s="16">
        <v>0.52083333333333337</v>
      </c>
      <c r="C9" s="16">
        <v>0.72916666666666663</v>
      </c>
      <c r="D9" s="4" t="str">
        <f t="shared" si="7"/>
        <v>00:30</v>
      </c>
      <c r="E9" s="12">
        <f t="shared" si="8"/>
        <v>-1.0000000000000018</v>
      </c>
      <c r="F9" s="4">
        <f t="shared" si="9"/>
        <v>0.20833333333333326</v>
      </c>
      <c r="G9" s="14">
        <f>IF(I9="auf Arbeit",Jahresübersicht!$C$3,IF(I9="Überstunden",Jahresübersicht!$C$3,"00:00"))</f>
        <v>0.25</v>
      </c>
      <c r="H9" s="5">
        <f t="shared" si="10"/>
        <v>-4.1666666666666741E-2</v>
      </c>
      <c r="I9" s="17" t="s">
        <v>27</v>
      </c>
      <c r="J9" s="15" t="str">
        <f t="shared" si="6"/>
        <v>0</v>
      </c>
      <c r="K9" s="5" t="str">
        <f t="shared" si="5"/>
        <v>00:30</v>
      </c>
      <c r="L9" s="10" t="s">
        <v>38</v>
      </c>
    </row>
    <row r="10" spans="1:12" s="10" customFormat="1" x14ac:dyDescent="0.25">
      <c r="A10" s="3">
        <v>44966</v>
      </c>
      <c r="B10" s="16">
        <v>0.52083333333333337</v>
      </c>
      <c r="C10" s="16">
        <v>0.8125</v>
      </c>
      <c r="D10" s="4" t="str">
        <f t="shared" ref="D10:D11" si="11">IF(I10="auf Arbeit","00:30","00:00")</f>
        <v>00:30</v>
      </c>
      <c r="E10" s="12">
        <f t="shared" ref="E10:E11" si="12">H10*24</f>
        <v>0.99999999999999911</v>
      </c>
      <c r="F10" s="4">
        <f t="shared" ref="F10:F11" si="13">C10-B10-D10+K10</f>
        <v>0.29166666666666663</v>
      </c>
      <c r="G10" s="14">
        <f>IF(I10="auf Arbeit",Jahresübersicht!$C$3,IF(I10="Überstunden",Jahresübersicht!$C$3,"00:00"))</f>
        <v>0.25</v>
      </c>
      <c r="H10" s="5">
        <f t="shared" ref="H10:H16" si="14">F10-G10</f>
        <v>4.166666666666663E-2</v>
      </c>
      <c r="I10" s="17" t="s">
        <v>27</v>
      </c>
      <c r="J10" s="15" t="str">
        <f t="shared" ref="J10:J16" si="15">IF(I10="Urlaub","1","0")</f>
        <v>0</v>
      </c>
      <c r="K10" s="5" t="str">
        <f t="shared" si="5"/>
        <v>00:30</v>
      </c>
      <c r="L10" s="10" t="s">
        <v>38</v>
      </c>
    </row>
    <row r="11" spans="1:12" s="10" customFormat="1" x14ac:dyDescent="0.25">
      <c r="A11" s="3">
        <v>44967</v>
      </c>
      <c r="B11" s="16">
        <v>0.33333333333333331</v>
      </c>
      <c r="C11" s="16">
        <v>0.625</v>
      </c>
      <c r="D11" s="4" t="str">
        <f t="shared" si="11"/>
        <v>00:30</v>
      </c>
      <c r="E11" s="12">
        <f t="shared" si="12"/>
        <v>0.50000000000000089</v>
      </c>
      <c r="F11" s="4">
        <f t="shared" si="13"/>
        <v>0.27083333333333337</v>
      </c>
      <c r="G11" s="14">
        <f>IF(I11="auf Arbeit",Jahresübersicht!$C$3,IF(I11="Überstunden",Jahresübersicht!$C$3,"00:00"))</f>
        <v>0.25</v>
      </c>
      <c r="H11" s="5">
        <f t="shared" si="14"/>
        <v>2.083333333333337E-2</v>
      </c>
      <c r="I11" s="17" t="s">
        <v>27</v>
      </c>
      <c r="J11" s="15" t="str">
        <f t="shared" si="15"/>
        <v>0</v>
      </c>
      <c r="K11" s="5" t="str">
        <f t="shared" si="5"/>
        <v>00:00</v>
      </c>
    </row>
    <row r="12" spans="1:12" s="10" customFormat="1" x14ac:dyDescent="0.25">
      <c r="A12" s="6">
        <v>44968</v>
      </c>
      <c r="B12" s="7"/>
      <c r="C12" s="7"/>
      <c r="D12" s="7"/>
      <c r="E12" s="7"/>
      <c r="F12" s="7"/>
      <c r="G12" s="8" t="str">
        <f>IF(I12="auf Arbeit",Jahresübersicht!$C$3,IF(I12="Überstunden",Jahresübersicht!$C$3,"00:00"))</f>
        <v>00:00</v>
      </c>
      <c r="H12" s="9">
        <f t="shared" si="14"/>
        <v>0</v>
      </c>
      <c r="I12" s="9"/>
      <c r="J12" s="15" t="str">
        <f t="shared" si="15"/>
        <v>0</v>
      </c>
      <c r="K12" s="5" t="str">
        <f t="shared" si="5"/>
        <v>00:00</v>
      </c>
    </row>
    <row r="13" spans="1:12" s="10" customFormat="1" x14ac:dyDescent="0.25">
      <c r="A13" s="6">
        <v>44969</v>
      </c>
      <c r="B13" s="7"/>
      <c r="C13" s="7"/>
      <c r="D13" s="7"/>
      <c r="E13" s="7"/>
      <c r="F13" s="7"/>
      <c r="G13" s="8" t="str">
        <f>IF(I13="auf Arbeit",Jahresübersicht!$C$3,IF(I13="Überstunden",Jahresübersicht!$C$3,"00:00"))</f>
        <v>00:00</v>
      </c>
      <c r="H13" s="9">
        <f t="shared" si="14"/>
        <v>0</v>
      </c>
      <c r="I13" s="9"/>
      <c r="J13" s="15" t="str">
        <f t="shared" si="15"/>
        <v>0</v>
      </c>
      <c r="K13" s="5" t="str">
        <f t="shared" si="5"/>
        <v>00:00</v>
      </c>
    </row>
    <row r="14" spans="1:12" s="10" customFormat="1" x14ac:dyDescent="0.25">
      <c r="A14" s="3">
        <v>44970</v>
      </c>
      <c r="B14" s="16">
        <v>0.3125</v>
      </c>
      <c r="C14" s="16">
        <v>0.66666666666666663</v>
      </c>
      <c r="D14" s="4" t="str">
        <f t="shared" ref="D14:D18" si="16">IF(I14="auf Arbeit","00:30","00:00")</f>
        <v>00:30</v>
      </c>
      <c r="E14" s="12">
        <f t="shared" ref="E14:E18" si="17">H14*24</f>
        <v>1.9999999999999996</v>
      </c>
      <c r="F14" s="4">
        <f t="shared" ref="F14:F18" si="18">C14-B14-D14+K14</f>
        <v>0.33333333333333331</v>
      </c>
      <c r="G14" s="14">
        <f>IF(I14="auf Arbeit",Jahresübersicht!$C$3,IF(I14="Überstunden",Jahresübersicht!$C$3,"00:00"))</f>
        <v>0.25</v>
      </c>
      <c r="H14" s="5">
        <f t="shared" si="14"/>
        <v>8.3333333333333315E-2</v>
      </c>
      <c r="I14" s="17" t="s">
        <v>27</v>
      </c>
      <c r="J14" s="15" t="str">
        <f t="shared" si="15"/>
        <v>0</v>
      </c>
      <c r="K14" s="5" t="str">
        <f t="shared" si="5"/>
        <v>00:00</v>
      </c>
    </row>
    <row r="15" spans="1:12" s="10" customFormat="1" x14ac:dyDescent="0.25">
      <c r="A15" s="3">
        <v>44971</v>
      </c>
      <c r="B15" s="16">
        <v>0.54166666666666663</v>
      </c>
      <c r="C15" s="16">
        <v>0.79166666666666663</v>
      </c>
      <c r="D15" s="4" t="str">
        <f t="shared" si="16"/>
        <v>00:30</v>
      </c>
      <c r="E15" s="12">
        <f t="shared" si="17"/>
        <v>0</v>
      </c>
      <c r="F15" s="4">
        <f t="shared" si="18"/>
        <v>0.25</v>
      </c>
      <c r="G15" s="14">
        <f>IF(I15="auf Arbeit",Jahresübersicht!$C$3,IF(I15="Überstunden",Jahresübersicht!$C$3,"00:00"))</f>
        <v>0.25</v>
      </c>
      <c r="H15" s="5">
        <f t="shared" si="14"/>
        <v>0</v>
      </c>
      <c r="I15" s="40" t="s">
        <v>27</v>
      </c>
      <c r="J15" s="15" t="str">
        <f t="shared" si="15"/>
        <v>0</v>
      </c>
      <c r="K15" s="5" t="str">
        <f t="shared" si="5"/>
        <v>00:30</v>
      </c>
      <c r="L15" s="10" t="s">
        <v>38</v>
      </c>
    </row>
    <row r="16" spans="1:12" s="10" customFormat="1" x14ac:dyDescent="0.25">
      <c r="A16" s="3">
        <v>44972</v>
      </c>
      <c r="B16" s="16">
        <v>0.3125</v>
      </c>
      <c r="C16" s="16">
        <v>0.625</v>
      </c>
      <c r="D16" s="4" t="str">
        <f t="shared" si="16"/>
        <v>00:30</v>
      </c>
      <c r="E16" s="12">
        <f t="shared" si="17"/>
        <v>1.0000000000000004</v>
      </c>
      <c r="F16" s="4">
        <f t="shared" si="18"/>
        <v>0.29166666666666669</v>
      </c>
      <c r="G16" s="14">
        <f>IF(I16="auf Arbeit",Jahresübersicht!$C$3,IF(I16="Überstunden",Jahresübersicht!$C$3,"00:00"))</f>
        <v>0.25</v>
      </c>
      <c r="H16" s="5">
        <f t="shared" si="14"/>
        <v>4.1666666666666685E-2</v>
      </c>
      <c r="I16" s="17" t="s">
        <v>27</v>
      </c>
      <c r="J16" s="15" t="str">
        <f t="shared" si="15"/>
        <v>0</v>
      </c>
      <c r="K16" s="5" t="str">
        <f t="shared" si="5"/>
        <v>00:00</v>
      </c>
    </row>
    <row r="17" spans="1:12" s="10" customFormat="1" x14ac:dyDescent="0.25">
      <c r="A17" s="3">
        <v>44973</v>
      </c>
      <c r="B17" s="16">
        <v>0.5625</v>
      </c>
      <c r="C17" s="16">
        <v>0.79166666666666663</v>
      </c>
      <c r="D17" s="4" t="str">
        <f t="shared" si="16"/>
        <v>00:30</v>
      </c>
      <c r="E17" s="12">
        <f t="shared" si="17"/>
        <v>-0.50000000000000089</v>
      </c>
      <c r="F17" s="4">
        <f t="shared" si="18"/>
        <v>0.22916666666666663</v>
      </c>
      <c r="G17" s="14">
        <f>IF(I17="auf Arbeit",Jahresübersicht!$C$3,IF(I17="Überstunden",Jahresübersicht!$C$3,"00:00"))</f>
        <v>0.25</v>
      </c>
      <c r="H17" s="5">
        <f t="shared" ref="H17:H29" si="19">F17-G17</f>
        <v>-2.083333333333337E-2</v>
      </c>
      <c r="I17" s="17" t="s">
        <v>27</v>
      </c>
      <c r="J17" s="15" t="str">
        <f t="shared" ref="J17:J29" si="20">IF(I17="Urlaub","1","0")</f>
        <v>0</v>
      </c>
      <c r="K17" s="5" t="str">
        <f t="shared" si="5"/>
        <v>00:30</v>
      </c>
      <c r="L17" s="10" t="s">
        <v>38</v>
      </c>
    </row>
    <row r="18" spans="1:12" s="10" customFormat="1" x14ac:dyDescent="0.25">
      <c r="A18" s="3">
        <v>44974</v>
      </c>
      <c r="B18" s="16">
        <v>0.33333333333333331</v>
      </c>
      <c r="C18" s="16">
        <v>0.63541666666666663</v>
      </c>
      <c r="D18" s="4" t="str">
        <f t="shared" si="16"/>
        <v>00:30</v>
      </c>
      <c r="E18" s="12">
        <f t="shared" si="17"/>
        <v>0.75</v>
      </c>
      <c r="F18" s="4">
        <f t="shared" si="18"/>
        <v>0.28125</v>
      </c>
      <c r="G18" s="14">
        <f>IF(I18="auf Arbeit",Jahresübersicht!$C$3,IF(I18="Überstunden",Jahresübersicht!$C$3,"00:00"))</f>
        <v>0.25</v>
      </c>
      <c r="H18" s="5">
        <f t="shared" si="19"/>
        <v>3.125E-2</v>
      </c>
      <c r="I18" s="17" t="s">
        <v>27</v>
      </c>
      <c r="J18" s="15" t="str">
        <f t="shared" si="20"/>
        <v>0</v>
      </c>
      <c r="K18" s="5" t="str">
        <f t="shared" si="5"/>
        <v>00:00</v>
      </c>
    </row>
    <row r="19" spans="1:12" s="10" customFormat="1" x14ac:dyDescent="0.25">
      <c r="A19" s="6">
        <v>44975</v>
      </c>
      <c r="B19" s="7"/>
      <c r="C19" s="7"/>
      <c r="D19" s="7"/>
      <c r="E19" s="7"/>
      <c r="F19" s="7"/>
      <c r="G19" s="8" t="str">
        <f>IF(I19="auf Arbeit",Jahresübersicht!$C$3,IF(I19="Überstunden",Jahresübersicht!$C$3,"00:00"))</f>
        <v>00:00</v>
      </c>
      <c r="H19" s="9">
        <f t="shared" si="19"/>
        <v>0</v>
      </c>
      <c r="I19" s="9"/>
      <c r="J19" s="15" t="str">
        <f t="shared" si="20"/>
        <v>0</v>
      </c>
      <c r="K19" s="5" t="str">
        <f t="shared" si="5"/>
        <v>00:00</v>
      </c>
    </row>
    <row r="20" spans="1:12" s="10" customFormat="1" x14ac:dyDescent="0.25">
      <c r="A20" s="6">
        <v>44976</v>
      </c>
      <c r="B20" s="7"/>
      <c r="C20" s="7"/>
      <c r="D20" s="7"/>
      <c r="E20" s="7"/>
      <c r="F20" s="7"/>
      <c r="G20" s="8" t="str">
        <f>IF(I20="auf Arbeit",Jahresübersicht!$C$3,IF(I20="Überstunden",Jahresübersicht!$C$3,"00:00"))</f>
        <v>00:00</v>
      </c>
      <c r="H20" s="9">
        <f t="shared" si="19"/>
        <v>0</v>
      </c>
      <c r="I20" s="9"/>
      <c r="J20" s="15" t="str">
        <f t="shared" si="20"/>
        <v>0</v>
      </c>
      <c r="K20" s="5" t="str">
        <f t="shared" si="5"/>
        <v>00:00</v>
      </c>
    </row>
    <row r="21" spans="1:12" s="10" customFormat="1" x14ac:dyDescent="0.25">
      <c r="A21" s="3">
        <v>44977</v>
      </c>
      <c r="B21" s="16">
        <v>0.3125</v>
      </c>
      <c r="C21" s="16">
        <v>0.64583333333333337</v>
      </c>
      <c r="D21" s="4" t="str">
        <f t="shared" ref="D21:D25" si="21">IF(I21="auf Arbeit","00:30","00:00")</f>
        <v>00:30</v>
      </c>
      <c r="E21" s="12">
        <f t="shared" ref="E21:E25" si="22">H21*24</f>
        <v>1.5000000000000013</v>
      </c>
      <c r="F21" s="4">
        <f t="shared" ref="F21:F25" si="23">C21-B21-D21+K21</f>
        <v>0.31250000000000006</v>
      </c>
      <c r="G21" s="14">
        <f>IF(I21="auf Arbeit",Jahresübersicht!$C$3,IF(I21="Überstunden",Jahresübersicht!$C$3,"00:00"))</f>
        <v>0.25</v>
      </c>
      <c r="H21" s="5">
        <f t="shared" si="19"/>
        <v>6.2500000000000056E-2</v>
      </c>
      <c r="I21" s="17" t="s">
        <v>27</v>
      </c>
      <c r="J21" s="15" t="str">
        <f t="shared" si="20"/>
        <v>0</v>
      </c>
      <c r="K21" s="5" t="str">
        <f t="shared" si="5"/>
        <v>00:00</v>
      </c>
    </row>
    <row r="22" spans="1:12" s="10" customFormat="1" x14ac:dyDescent="0.25">
      <c r="A22" s="3">
        <v>44978</v>
      </c>
      <c r="B22" s="16">
        <v>0.55208333333333337</v>
      </c>
      <c r="C22" s="16">
        <v>0.83333333333333337</v>
      </c>
      <c r="D22" s="4" t="str">
        <f t="shared" si="21"/>
        <v>00:30</v>
      </c>
      <c r="E22" s="12">
        <f t="shared" si="22"/>
        <v>0.75</v>
      </c>
      <c r="F22" s="4">
        <f t="shared" si="23"/>
        <v>0.28125</v>
      </c>
      <c r="G22" s="14">
        <f>IF(I22="auf Arbeit",Jahresübersicht!$C$3,IF(I22="Überstunden",Jahresübersicht!$C$3,"00:00"))</f>
        <v>0.25</v>
      </c>
      <c r="H22" s="5">
        <f t="shared" si="19"/>
        <v>3.125E-2</v>
      </c>
      <c r="I22" s="40" t="s">
        <v>27</v>
      </c>
      <c r="J22" s="15" t="str">
        <f t="shared" si="20"/>
        <v>0</v>
      </c>
      <c r="K22" s="5" t="str">
        <f t="shared" si="5"/>
        <v>00:30</v>
      </c>
      <c r="L22" s="10" t="s">
        <v>38</v>
      </c>
    </row>
    <row r="23" spans="1:12" s="10" customFormat="1" x14ac:dyDescent="0.25">
      <c r="A23" s="3">
        <v>44979</v>
      </c>
      <c r="B23" s="16">
        <v>0.3125</v>
      </c>
      <c r="C23" s="16">
        <v>0.625</v>
      </c>
      <c r="D23" s="4" t="str">
        <f t="shared" si="21"/>
        <v>00:30</v>
      </c>
      <c r="E23" s="12">
        <f t="shared" si="22"/>
        <v>1.0000000000000004</v>
      </c>
      <c r="F23" s="4">
        <f t="shared" si="23"/>
        <v>0.29166666666666669</v>
      </c>
      <c r="G23" s="14">
        <f>IF(I23="auf Arbeit",Jahresübersicht!$C$3,IF(I23="Überstunden",Jahresübersicht!$C$3,"00:00"))</f>
        <v>0.25</v>
      </c>
      <c r="H23" s="5">
        <f t="shared" si="19"/>
        <v>4.1666666666666685E-2</v>
      </c>
      <c r="I23" s="17" t="s">
        <v>27</v>
      </c>
      <c r="J23" s="15" t="str">
        <f t="shared" si="20"/>
        <v>0</v>
      </c>
      <c r="K23" s="5" t="str">
        <f t="shared" si="5"/>
        <v>00:00</v>
      </c>
    </row>
    <row r="24" spans="1:12" s="10" customFormat="1" x14ac:dyDescent="0.25">
      <c r="A24" s="3">
        <v>44980</v>
      </c>
      <c r="B24" s="16"/>
      <c r="C24" s="16"/>
      <c r="D24" s="4" t="str">
        <f t="shared" si="21"/>
        <v>00:00</v>
      </c>
      <c r="E24" s="12">
        <f t="shared" si="22"/>
        <v>0</v>
      </c>
      <c r="F24" s="4">
        <f t="shared" si="23"/>
        <v>0</v>
      </c>
      <c r="G24" s="14" t="str">
        <f>IF(I24="auf Arbeit",Jahresübersicht!$C$3,IF(I24="Überstunden",Jahresübersicht!$C$3,"00:00"))</f>
        <v>00:00</v>
      </c>
      <c r="H24" s="5">
        <f t="shared" si="19"/>
        <v>0</v>
      </c>
      <c r="I24" s="17" t="s">
        <v>25</v>
      </c>
      <c r="J24" s="15" t="str">
        <f t="shared" si="20"/>
        <v>0</v>
      </c>
      <c r="K24" s="5" t="str">
        <f t="shared" si="5"/>
        <v>00:00</v>
      </c>
    </row>
    <row r="25" spans="1:12" s="10" customFormat="1" x14ac:dyDescent="0.25">
      <c r="A25" s="3">
        <v>44981</v>
      </c>
      <c r="B25" s="16"/>
      <c r="C25" s="16"/>
      <c r="D25" s="4" t="str">
        <f t="shared" si="21"/>
        <v>00:00</v>
      </c>
      <c r="E25" s="12">
        <f t="shared" si="22"/>
        <v>0</v>
      </c>
      <c r="F25" s="4">
        <f t="shared" si="23"/>
        <v>0</v>
      </c>
      <c r="G25" s="14" t="str">
        <f>IF(I25="auf Arbeit",Jahresübersicht!$C$3,IF(I25="Überstunden",Jahresübersicht!$C$3,"00:00"))</f>
        <v>00:00</v>
      </c>
      <c r="H25" s="5">
        <f t="shared" si="19"/>
        <v>0</v>
      </c>
      <c r="I25" s="40" t="s">
        <v>25</v>
      </c>
      <c r="J25" s="15" t="str">
        <f t="shared" si="20"/>
        <v>0</v>
      </c>
      <c r="K25" s="5" t="str">
        <f t="shared" si="5"/>
        <v>00:00</v>
      </c>
    </row>
    <row r="26" spans="1:12" s="10" customFormat="1" x14ac:dyDescent="0.25">
      <c r="A26" s="6">
        <v>44982</v>
      </c>
      <c r="B26" s="7"/>
      <c r="C26" s="7"/>
      <c r="D26" s="7"/>
      <c r="E26" s="7"/>
      <c r="F26" s="7"/>
      <c r="G26" s="8" t="str">
        <f>IF(I26="auf Arbeit",Jahresübersicht!$C$3,IF(I26="Überstunden",Jahresübersicht!$C$3,"00:00"))</f>
        <v>00:00</v>
      </c>
      <c r="H26" s="9">
        <f t="shared" si="19"/>
        <v>0</v>
      </c>
      <c r="I26" s="9"/>
      <c r="J26" s="15" t="str">
        <f t="shared" si="20"/>
        <v>0</v>
      </c>
      <c r="K26" s="5" t="str">
        <f t="shared" si="5"/>
        <v>00:00</v>
      </c>
    </row>
    <row r="27" spans="1:12" s="10" customFormat="1" x14ac:dyDescent="0.25">
      <c r="A27" s="6">
        <v>44983</v>
      </c>
      <c r="B27" s="7"/>
      <c r="C27" s="7"/>
      <c r="D27" s="7"/>
      <c r="E27" s="7"/>
      <c r="F27" s="7"/>
      <c r="G27" s="8" t="str">
        <f>IF(I27="auf Arbeit",Jahresübersicht!$C$3,IF(I27="Überstunden",Jahresübersicht!$C$3,"00:00"))</f>
        <v>00:00</v>
      </c>
      <c r="H27" s="9">
        <f t="shared" si="19"/>
        <v>0</v>
      </c>
      <c r="I27" s="9"/>
      <c r="J27" s="15" t="str">
        <f t="shared" si="20"/>
        <v>0</v>
      </c>
      <c r="K27" s="5" t="str">
        <f t="shared" si="5"/>
        <v>00:00</v>
      </c>
    </row>
    <row r="28" spans="1:12" s="10" customFormat="1" x14ac:dyDescent="0.25">
      <c r="A28" s="3">
        <v>44984</v>
      </c>
      <c r="B28" s="16"/>
      <c r="C28" s="16"/>
      <c r="D28" s="4" t="str">
        <f t="shared" ref="D28:D29" si="24">IF(I28="auf Arbeit","00:30","00:00")</f>
        <v>00:00</v>
      </c>
      <c r="E28" s="12">
        <f t="shared" ref="E28:E29" si="25">H28*24</f>
        <v>0</v>
      </c>
      <c r="F28" s="4">
        <f t="shared" ref="F28:F29" si="26">C28-B28-D28+K28</f>
        <v>0</v>
      </c>
      <c r="G28" s="14" t="str">
        <f>IF(I28="auf Arbeit",Jahresübersicht!$C$3,IF(I28="Überstunden",Jahresübersicht!$C$3,"00:00"))</f>
        <v>00:00</v>
      </c>
      <c r="H28" s="5">
        <f t="shared" si="19"/>
        <v>0</v>
      </c>
      <c r="I28" s="40" t="s">
        <v>25</v>
      </c>
      <c r="J28" s="15" t="str">
        <f t="shared" si="20"/>
        <v>0</v>
      </c>
      <c r="K28" s="5" t="str">
        <f t="shared" si="5"/>
        <v>00:00</v>
      </c>
    </row>
    <row r="29" spans="1:12" s="10" customFormat="1" x14ac:dyDescent="0.25">
      <c r="A29" s="3">
        <v>44985</v>
      </c>
      <c r="B29" s="16"/>
      <c r="C29" s="16"/>
      <c r="D29" s="4" t="str">
        <f t="shared" si="24"/>
        <v>00:00</v>
      </c>
      <c r="E29" s="12">
        <f t="shared" si="25"/>
        <v>0</v>
      </c>
      <c r="F29" s="4">
        <f t="shared" si="26"/>
        <v>0</v>
      </c>
      <c r="G29" s="14" t="str">
        <f>IF(I29="auf Arbeit",Jahresübersicht!$C$3,IF(I29="Überstunden",Jahresübersicht!$C$3,"00:00"))</f>
        <v>00:00</v>
      </c>
      <c r="H29" s="5">
        <f t="shared" si="19"/>
        <v>0</v>
      </c>
      <c r="I29" s="40" t="s">
        <v>25</v>
      </c>
      <c r="J29" s="15" t="str">
        <f t="shared" si="20"/>
        <v>0</v>
      </c>
      <c r="K29" s="5" t="str">
        <f t="shared" si="5"/>
        <v>00:00</v>
      </c>
    </row>
    <row r="30" spans="1:12" x14ac:dyDescent="0.25">
      <c r="J30" s="15"/>
    </row>
    <row r="31" spans="1:12" x14ac:dyDescent="0.25">
      <c r="J31" s="15"/>
    </row>
    <row r="32" spans="1:12" x14ac:dyDescent="0.25">
      <c r="J32" s="15"/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6.3333333333333286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  <c r="J36" s="43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  <c r="J37" s="45"/>
    </row>
  </sheetData>
  <sheetProtection algorithmName="SHA-512" hashValue="fWNaYQgfF32++tbwFE98OqmgaG8wZny9YuQ991rwZc1DmAEfJOt8y2AB+Zw28+Ntrb7yL6hscUHQjG6ZAlOW+w==" saltValue="dAFOtBJHOWy0BnsG8GFvZg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29" xr:uid="{2D7E656C-0A11-4666-A1DC-D696CC786FDB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5F0B05-23C6-4A67-BCA0-5811B8E6FEBB}">
          <x14:formula1>
            <xm:f>Daten!$A$2:$A$8</xm:f>
          </x14:formula1>
          <xm:sqref>I2:I33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B491-2F17-4D29-872C-EC367F75F230}">
  <dimension ref="A1:L37"/>
  <sheetViews>
    <sheetView topLeftCell="A18" workbookViewId="0">
      <selection activeCell="I42" sqref="I42"/>
    </sheetView>
  </sheetViews>
  <sheetFormatPr baseColWidth="10" defaultRowHeight="15" x14ac:dyDescent="0.25"/>
  <cols>
    <col min="1" max="1" width="24.140625" bestFit="1" customWidth="1"/>
    <col min="2" max="3" width="9.140625" style="11" customWidth="1"/>
    <col min="4" max="5" width="8.71093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44986</v>
      </c>
      <c r="B2" s="16">
        <v>0.3125</v>
      </c>
      <c r="C2" s="16">
        <v>0.64583333333333337</v>
      </c>
      <c r="D2" s="4" t="str">
        <f t="shared" ref="D2:D3" si="0">IF(I2="auf Arbeit","00:30","00:00")</f>
        <v>00:30</v>
      </c>
      <c r="E2" s="12">
        <f t="shared" ref="E2:E3" si="1">H2*24</f>
        <v>1.5000000000000013</v>
      </c>
      <c r="F2" s="4">
        <f>C2-B2-D2+K2</f>
        <v>0.31250000000000006</v>
      </c>
      <c r="G2" s="14">
        <f>IF(I2="auf Arbeit",Jahresübersicht!$C$3,IF(I2="Überstunden",Jahresübersicht!$C$3,"00:00"))</f>
        <v>0.25</v>
      </c>
      <c r="H2" s="5">
        <f t="shared" ref="H2:H3" si="2">F2-G2</f>
        <v>6.2500000000000056E-2</v>
      </c>
      <c r="I2" s="17" t="s">
        <v>27</v>
      </c>
      <c r="J2" s="15" t="str">
        <f t="shared" ref="J2:J3" si="3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44987</v>
      </c>
      <c r="B3" s="16">
        <v>0.5625</v>
      </c>
      <c r="C3" s="16">
        <v>0.83333333333333337</v>
      </c>
      <c r="D3" s="4" t="str">
        <f t="shared" si="0"/>
        <v>00:30</v>
      </c>
      <c r="E3" s="12">
        <f t="shared" si="1"/>
        <v>0.50000000000000089</v>
      </c>
      <c r="F3" s="4">
        <f t="shared" ref="F3:F9" si="4">C3-B3-D3+K3</f>
        <v>0.27083333333333337</v>
      </c>
      <c r="G3" s="14">
        <f>IF(I3="auf Arbeit",Jahresübersicht!$C$3,IF(I3="Überstunden",Jahresübersicht!$C$3,"00:00"))</f>
        <v>0.25</v>
      </c>
      <c r="H3" s="5">
        <f t="shared" si="2"/>
        <v>2.083333333333337E-2</v>
      </c>
      <c r="I3" s="17" t="s">
        <v>27</v>
      </c>
      <c r="J3" s="15" t="str">
        <f t="shared" si="3"/>
        <v>0</v>
      </c>
      <c r="K3" s="5" t="str">
        <f t="shared" ref="K3:K32" si="5">IF(L3="Keine Pause","00:30","00:00")</f>
        <v>00:30</v>
      </c>
      <c r="L3" s="10" t="s">
        <v>38</v>
      </c>
    </row>
    <row r="4" spans="1:12" s="10" customFormat="1" x14ac:dyDescent="0.25">
      <c r="A4" s="3">
        <v>44988</v>
      </c>
      <c r="B4" s="16">
        <v>0.33333333333333331</v>
      </c>
      <c r="C4" s="16">
        <v>0.625</v>
      </c>
      <c r="D4" s="4" t="str">
        <f>IF(I4="auf Arbeit","00:30","00:00")</f>
        <v>00:30</v>
      </c>
      <c r="E4" s="12">
        <f>H4*24</f>
        <v>0.50000000000000089</v>
      </c>
      <c r="F4" s="4">
        <f t="shared" si="4"/>
        <v>0.27083333333333337</v>
      </c>
      <c r="G4" s="14">
        <f>IF(I4="auf Arbeit",Jahresübersicht!$C$3,IF(I4="Überstunden",Jahresübersicht!$C$3,"00:00"))</f>
        <v>0.25</v>
      </c>
      <c r="H4" s="5">
        <f>F4-G4</f>
        <v>2.083333333333337E-2</v>
      </c>
      <c r="I4" s="17" t="s">
        <v>27</v>
      </c>
      <c r="J4" s="15" t="str">
        <f>IF(I4="Urlaub","1","0")</f>
        <v>0</v>
      </c>
      <c r="K4" s="5" t="str">
        <f t="shared" si="5"/>
        <v>00:00</v>
      </c>
    </row>
    <row r="5" spans="1:12" s="10" customFormat="1" x14ac:dyDescent="0.25">
      <c r="A5" s="6">
        <v>44989</v>
      </c>
      <c r="B5" s="7"/>
      <c r="C5" s="7"/>
      <c r="D5" s="7"/>
      <c r="E5" s="7"/>
      <c r="F5" s="7"/>
      <c r="G5" s="14"/>
      <c r="H5" s="9">
        <f>F5-G5</f>
        <v>0</v>
      </c>
      <c r="I5" s="9"/>
      <c r="J5" s="15" t="str">
        <f>IF(I5="Urlaub","1","0")</f>
        <v>0</v>
      </c>
      <c r="K5" s="5" t="str">
        <f t="shared" si="5"/>
        <v>00:00</v>
      </c>
    </row>
    <row r="6" spans="1:12" s="10" customFormat="1" x14ac:dyDescent="0.25">
      <c r="A6" s="6">
        <v>44990</v>
      </c>
      <c r="B6" s="7"/>
      <c r="C6" s="7"/>
      <c r="D6" s="7"/>
      <c r="E6" s="7"/>
      <c r="F6" s="7"/>
      <c r="G6" s="14"/>
      <c r="H6" s="9">
        <f>F6-G6</f>
        <v>0</v>
      </c>
      <c r="I6" s="9"/>
      <c r="J6" s="15" t="str">
        <f t="shared" ref="J6:J12" si="6">IF(I6="Urlaub","1","0")</f>
        <v>0</v>
      </c>
      <c r="K6" s="5" t="str">
        <f t="shared" si="5"/>
        <v>00:00</v>
      </c>
    </row>
    <row r="7" spans="1:12" s="10" customFormat="1" x14ac:dyDescent="0.25">
      <c r="A7" s="3">
        <v>44991</v>
      </c>
      <c r="B7" s="16">
        <v>0.39583333333333331</v>
      </c>
      <c r="C7" s="16">
        <v>0.59375</v>
      </c>
      <c r="D7" s="4" t="str">
        <f>IF(I7="auf Arbeit","00:30","00:00")</f>
        <v>00:30</v>
      </c>
      <c r="E7" s="12">
        <f>H7*24</f>
        <v>-1.7499999999999998</v>
      </c>
      <c r="F7" s="4">
        <f t="shared" ref="F7" si="7">C7-B7-D7+K7</f>
        <v>0.17708333333333334</v>
      </c>
      <c r="G7" s="14">
        <f>IF(I7="auf Arbeit",Jahresübersicht!$C$3,IF(I7="Überstunden",Jahresübersicht!$C$3,"00:00"))</f>
        <v>0.25</v>
      </c>
      <c r="H7" s="5">
        <f>F7-G7</f>
        <v>-7.2916666666666657E-2</v>
      </c>
      <c r="I7" s="17" t="s">
        <v>27</v>
      </c>
      <c r="J7" s="15" t="str">
        <f t="shared" si="6"/>
        <v>0</v>
      </c>
      <c r="K7" s="5" t="str">
        <f t="shared" si="5"/>
        <v>00:00</v>
      </c>
    </row>
    <row r="8" spans="1:12" x14ac:dyDescent="0.25">
      <c r="A8" s="3">
        <v>44992</v>
      </c>
      <c r="B8" s="16">
        <v>0.5625</v>
      </c>
      <c r="C8" s="16">
        <v>0.8125</v>
      </c>
      <c r="D8" s="4" t="str">
        <f>IF(I8="auf Arbeit","00:30","00:00")</f>
        <v>00:30</v>
      </c>
      <c r="E8" s="12">
        <f>H8*24</f>
        <v>-0.50000000000000022</v>
      </c>
      <c r="F8" s="4">
        <f t="shared" si="4"/>
        <v>0.22916666666666666</v>
      </c>
      <c r="G8" s="14">
        <f>IF(I8="auf Arbeit",Jahresübersicht!$C$3,IF(I8="Überstunden",Jahresübersicht!$C$3,"00:00"))</f>
        <v>0.25</v>
      </c>
      <c r="H8" s="5">
        <f>F8-G8</f>
        <v>-2.0833333333333343E-2</v>
      </c>
      <c r="I8" s="17" t="s">
        <v>27</v>
      </c>
      <c r="J8" s="15" t="str">
        <f t="shared" si="6"/>
        <v>0</v>
      </c>
      <c r="K8" s="5" t="str">
        <f t="shared" si="5"/>
        <v>00:00</v>
      </c>
      <c r="L8" s="10"/>
    </row>
    <row r="9" spans="1:12" s="10" customFormat="1" x14ac:dyDescent="0.25">
      <c r="A9" s="3">
        <v>44993</v>
      </c>
      <c r="B9" s="16">
        <v>0.33333333333333331</v>
      </c>
      <c r="C9" s="16">
        <v>0.58333333333333337</v>
      </c>
      <c r="D9" s="4" t="str">
        <f t="shared" ref="D9:D11" si="8">IF(I9="auf Arbeit","00:30","00:00")</f>
        <v>00:30</v>
      </c>
      <c r="E9" s="12">
        <f t="shared" ref="E9:E11" si="9">H9*24</f>
        <v>-0.49999999999999889</v>
      </c>
      <c r="F9" s="4">
        <f t="shared" si="4"/>
        <v>0.22916666666666671</v>
      </c>
      <c r="G9" s="14">
        <f>IF(I9="auf Arbeit",Jahresübersicht!$C$3,IF(I9="Überstunden",Jahresübersicht!$C$3,"00:00"))</f>
        <v>0.25</v>
      </c>
      <c r="H9" s="5">
        <f t="shared" ref="H9:H32" si="10">F9-G9</f>
        <v>-2.0833333333333287E-2</v>
      </c>
      <c r="I9" s="17" t="s">
        <v>27</v>
      </c>
      <c r="J9" s="15" t="str">
        <f t="shared" si="6"/>
        <v>0</v>
      </c>
      <c r="K9" s="5" t="str">
        <f t="shared" si="5"/>
        <v>00:00</v>
      </c>
    </row>
    <row r="10" spans="1:12" s="10" customFormat="1" x14ac:dyDescent="0.25">
      <c r="A10" s="3">
        <v>44994</v>
      </c>
      <c r="B10" s="16">
        <v>0.52083333333333337</v>
      </c>
      <c r="C10" s="16">
        <v>0.70833333333333337</v>
      </c>
      <c r="D10" s="4" t="str">
        <f t="shared" si="8"/>
        <v>00:30</v>
      </c>
      <c r="E10" s="12">
        <f t="shared" si="9"/>
        <v>-1.5</v>
      </c>
      <c r="F10" s="4">
        <f t="shared" ref="F10:F11" si="11">C10-B10-D10+K10</f>
        <v>0.1875</v>
      </c>
      <c r="G10" s="14">
        <f>IF(I10="auf Arbeit",Jahresübersicht!$C$3,IF(I10="Überstunden",Jahresübersicht!$C$3,"00:00"))</f>
        <v>0.25</v>
      </c>
      <c r="H10" s="5">
        <f t="shared" si="10"/>
        <v>-6.25E-2</v>
      </c>
      <c r="I10" s="17" t="s">
        <v>27</v>
      </c>
      <c r="J10" s="15" t="str">
        <f t="shared" si="6"/>
        <v>0</v>
      </c>
      <c r="K10" s="5" t="str">
        <f t="shared" si="5"/>
        <v>00:30</v>
      </c>
      <c r="L10" s="10" t="s">
        <v>38</v>
      </c>
    </row>
    <row r="11" spans="1:12" s="10" customFormat="1" x14ac:dyDescent="0.25">
      <c r="A11" s="3">
        <v>44995</v>
      </c>
      <c r="B11" s="16">
        <v>0.33333333333333331</v>
      </c>
      <c r="C11" s="16">
        <v>0.625</v>
      </c>
      <c r="D11" s="4" t="str">
        <f t="shared" si="8"/>
        <v>00:30</v>
      </c>
      <c r="E11" s="12">
        <f t="shared" si="9"/>
        <v>0.50000000000000089</v>
      </c>
      <c r="F11" s="4">
        <f t="shared" si="11"/>
        <v>0.27083333333333337</v>
      </c>
      <c r="G11" s="14">
        <f>IF(I11="auf Arbeit",Jahresübersicht!$C$3,IF(I11="Überstunden",Jahresübersicht!$C$3,"00:00"))</f>
        <v>0.25</v>
      </c>
      <c r="H11" s="5">
        <f t="shared" si="10"/>
        <v>2.083333333333337E-2</v>
      </c>
      <c r="I11" s="17" t="s">
        <v>27</v>
      </c>
      <c r="J11" s="15" t="str">
        <f t="shared" si="6"/>
        <v>0</v>
      </c>
      <c r="K11" s="5" t="str">
        <f t="shared" si="5"/>
        <v>00:00</v>
      </c>
    </row>
    <row r="12" spans="1:12" s="10" customFormat="1" x14ac:dyDescent="0.25">
      <c r="A12" s="6">
        <v>44996</v>
      </c>
      <c r="B12" s="7"/>
      <c r="C12" s="7"/>
      <c r="D12" s="7"/>
      <c r="E12" s="7"/>
      <c r="F12" s="7"/>
      <c r="G12" s="14"/>
      <c r="H12" s="9">
        <f t="shared" si="10"/>
        <v>0</v>
      </c>
      <c r="I12" s="9"/>
      <c r="J12" s="15" t="str">
        <f t="shared" si="6"/>
        <v>0</v>
      </c>
      <c r="K12" s="5" t="str">
        <f t="shared" si="5"/>
        <v>00:00</v>
      </c>
    </row>
    <row r="13" spans="1:12" s="10" customFormat="1" x14ac:dyDescent="0.25">
      <c r="A13" s="6">
        <v>44997</v>
      </c>
      <c r="B13" s="7"/>
      <c r="C13" s="7"/>
      <c r="D13" s="7"/>
      <c r="E13" s="7"/>
      <c r="F13" s="7"/>
      <c r="G13" s="14"/>
      <c r="H13" s="9">
        <f t="shared" si="10"/>
        <v>0</v>
      </c>
      <c r="I13" s="9"/>
      <c r="J13" s="15" t="str">
        <f t="shared" ref="J13:J32" si="12">IF(I13="Urlaub","1","0")</f>
        <v>0</v>
      </c>
      <c r="K13" s="5" t="str">
        <f t="shared" si="5"/>
        <v>00:00</v>
      </c>
    </row>
    <row r="14" spans="1:12" s="10" customFormat="1" x14ac:dyDescent="0.25">
      <c r="A14" s="3">
        <v>44998</v>
      </c>
      <c r="B14" s="16">
        <v>0.3125</v>
      </c>
      <c r="C14" s="16">
        <v>0.625</v>
      </c>
      <c r="D14" s="4" t="str">
        <f t="shared" ref="D14:D18" si="13">IF(I14="auf Arbeit","00:30","00:00")</f>
        <v>00:30</v>
      </c>
      <c r="E14" s="12">
        <f t="shared" ref="E14:E18" si="14">H14*24</f>
        <v>1.0000000000000004</v>
      </c>
      <c r="F14" s="4">
        <f t="shared" ref="F14:F18" si="15">C14-B14-D14+K14</f>
        <v>0.29166666666666669</v>
      </c>
      <c r="G14" s="14">
        <f>IF(I14="auf Arbeit",Jahresübersicht!$C$3,IF(I14="Überstunden",Jahresübersicht!$C$3,"00:00"))</f>
        <v>0.25</v>
      </c>
      <c r="H14" s="5">
        <f t="shared" si="10"/>
        <v>4.1666666666666685E-2</v>
      </c>
      <c r="I14" s="17" t="s">
        <v>27</v>
      </c>
      <c r="J14" s="15" t="str">
        <f t="shared" si="12"/>
        <v>0</v>
      </c>
      <c r="K14" s="5" t="str">
        <f t="shared" si="5"/>
        <v>00:00</v>
      </c>
    </row>
    <row r="15" spans="1:12" x14ac:dyDescent="0.25">
      <c r="A15" s="3">
        <v>44999</v>
      </c>
      <c r="B15" s="16">
        <v>0.5625</v>
      </c>
      <c r="C15" s="16">
        <v>0.8125</v>
      </c>
      <c r="D15" s="4" t="str">
        <f t="shared" si="13"/>
        <v>00:30</v>
      </c>
      <c r="E15" s="12">
        <f t="shared" si="14"/>
        <v>0</v>
      </c>
      <c r="F15" s="4">
        <f t="shared" si="15"/>
        <v>0.25</v>
      </c>
      <c r="G15" s="14">
        <f>IF(I15="auf Arbeit",Jahresübersicht!$C$3,IF(I15="Überstunden",Jahresübersicht!$C$3,"00:00"))</f>
        <v>0.25</v>
      </c>
      <c r="H15" s="5">
        <f t="shared" si="10"/>
        <v>0</v>
      </c>
      <c r="I15" s="17" t="s">
        <v>27</v>
      </c>
      <c r="J15" s="15" t="str">
        <f t="shared" si="12"/>
        <v>0</v>
      </c>
      <c r="K15" s="5" t="str">
        <f t="shared" si="5"/>
        <v>00:30</v>
      </c>
      <c r="L15" s="10" t="s">
        <v>38</v>
      </c>
    </row>
    <row r="16" spans="1:12" s="10" customFormat="1" x14ac:dyDescent="0.25">
      <c r="A16" s="3">
        <v>45000</v>
      </c>
      <c r="B16" s="16">
        <v>0.31944444444444448</v>
      </c>
      <c r="C16" s="16">
        <v>0.58333333333333337</v>
      </c>
      <c r="D16" s="4" t="str">
        <f t="shared" si="13"/>
        <v>00:30</v>
      </c>
      <c r="E16" s="12">
        <f t="shared" si="14"/>
        <v>-0.16666666666666674</v>
      </c>
      <c r="F16" s="4">
        <f t="shared" si="15"/>
        <v>0.24305555555555555</v>
      </c>
      <c r="G16" s="14">
        <f>IF(I16="auf Arbeit",Jahresübersicht!$C$3,IF(I16="Überstunden",Jahresübersicht!$C$3,"00:00"))</f>
        <v>0.25</v>
      </c>
      <c r="H16" s="5">
        <f t="shared" si="10"/>
        <v>-6.9444444444444475E-3</v>
      </c>
      <c r="I16" s="17" t="s">
        <v>27</v>
      </c>
      <c r="J16" s="15" t="str">
        <f t="shared" si="12"/>
        <v>0</v>
      </c>
      <c r="K16" s="5" t="str">
        <f t="shared" si="5"/>
        <v>00:00</v>
      </c>
    </row>
    <row r="17" spans="1:12" s="10" customFormat="1" x14ac:dyDescent="0.25">
      <c r="A17" s="3">
        <v>45001</v>
      </c>
      <c r="B17" s="16">
        <v>0.5625</v>
      </c>
      <c r="C17" s="16">
        <v>0.79166666666666663</v>
      </c>
      <c r="D17" s="4" t="str">
        <f t="shared" si="13"/>
        <v>00:30</v>
      </c>
      <c r="E17" s="12">
        <f t="shared" si="14"/>
        <v>-0.50000000000000089</v>
      </c>
      <c r="F17" s="4">
        <f t="shared" si="15"/>
        <v>0.22916666666666663</v>
      </c>
      <c r="G17" s="14">
        <f>IF(I17="auf Arbeit",Jahresübersicht!$C$3,IF(I17="Überstunden",Jahresübersicht!$C$3,"00:00"))</f>
        <v>0.25</v>
      </c>
      <c r="H17" s="5">
        <f t="shared" si="10"/>
        <v>-2.083333333333337E-2</v>
      </c>
      <c r="I17" s="17" t="s">
        <v>27</v>
      </c>
      <c r="J17" s="15" t="str">
        <f t="shared" si="12"/>
        <v>0</v>
      </c>
      <c r="K17" s="5" t="str">
        <f t="shared" si="5"/>
        <v>00:30</v>
      </c>
      <c r="L17" s="10" t="s">
        <v>38</v>
      </c>
    </row>
    <row r="18" spans="1:12" s="10" customFormat="1" x14ac:dyDescent="0.25">
      <c r="A18" s="3">
        <v>45002</v>
      </c>
      <c r="B18" s="16">
        <v>0.33333333333333331</v>
      </c>
      <c r="C18" s="16">
        <v>0.625</v>
      </c>
      <c r="D18" s="4" t="str">
        <f t="shared" si="13"/>
        <v>00:30</v>
      </c>
      <c r="E18" s="12">
        <f t="shared" si="14"/>
        <v>0.50000000000000089</v>
      </c>
      <c r="F18" s="4">
        <f t="shared" si="15"/>
        <v>0.27083333333333337</v>
      </c>
      <c r="G18" s="14">
        <f>IF(I18="auf Arbeit",Jahresübersicht!$C$3,IF(I18="Überstunden",Jahresübersicht!$C$3,"00:00"))</f>
        <v>0.25</v>
      </c>
      <c r="H18" s="5">
        <f t="shared" si="10"/>
        <v>2.083333333333337E-2</v>
      </c>
      <c r="I18" s="17" t="s">
        <v>27</v>
      </c>
      <c r="J18" s="15" t="str">
        <f t="shared" si="12"/>
        <v>0</v>
      </c>
      <c r="K18" s="5" t="str">
        <f t="shared" si="5"/>
        <v>00:00</v>
      </c>
    </row>
    <row r="19" spans="1:12" s="10" customFormat="1" x14ac:dyDescent="0.25">
      <c r="A19" s="6">
        <v>45003</v>
      </c>
      <c r="B19" s="7"/>
      <c r="C19" s="7"/>
      <c r="D19" s="7"/>
      <c r="E19" s="7"/>
      <c r="F19" s="7"/>
      <c r="G19" s="14"/>
      <c r="H19" s="9">
        <f t="shared" si="10"/>
        <v>0</v>
      </c>
      <c r="I19" s="9"/>
      <c r="J19" s="15" t="str">
        <f t="shared" si="12"/>
        <v>0</v>
      </c>
      <c r="K19" s="5" t="str">
        <f t="shared" si="5"/>
        <v>00:00</v>
      </c>
    </row>
    <row r="20" spans="1:12" s="10" customFormat="1" x14ac:dyDescent="0.25">
      <c r="A20" s="6">
        <v>45004</v>
      </c>
      <c r="B20" s="7"/>
      <c r="C20" s="7"/>
      <c r="D20" s="7"/>
      <c r="E20" s="7"/>
      <c r="F20" s="7"/>
      <c r="G20" s="14"/>
      <c r="H20" s="9">
        <f t="shared" si="10"/>
        <v>0</v>
      </c>
      <c r="I20" s="9"/>
      <c r="J20" s="15" t="str">
        <f t="shared" si="12"/>
        <v>0</v>
      </c>
      <c r="K20" s="5" t="str">
        <f t="shared" si="5"/>
        <v>00:00</v>
      </c>
    </row>
    <row r="21" spans="1:12" s="10" customFormat="1" x14ac:dyDescent="0.25">
      <c r="A21" s="3">
        <v>45005</v>
      </c>
      <c r="B21" s="16"/>
      <c r="C21" s="16"/>
      <c r="D21" s="4" t="str">
        <f t="shared" ref="D21:D25" si="16">IF(I21="auf Arbeit","00:30","00:00")</f>
        <v>00:00</v>
      </c>
      <c r="E21" s="12">
        <f t="shared" ref="E21:E25" si="17">H21*24</f>
        <v>0</v>
      </c>
      <c r="F21" s="4">
        <f t="shared" ref="F21:F25" si="18">C21-B21-D21+K21</f>
        <v>0</v>
      </c>
      <c r="G21" s="14" t="str">
        <f>IF(I21="auf Arbeit",Jahresübersicht!$C$3,IF(I21="Überstunden",Jahresübersicht!$C$3,"00:00"))</f>
        <v>00:00</v>
      </c>
      <c r="H21" s="5">
        <f t="shared" si="10"/>
        <v>0</v>
      </c>
      <c r="I21" s="17" t="s">
        <v>26</v>
      </c>
      <c r="J21" s="15" t="str">
        <f t="shared" si="12"/>
        <v>0</v>
      </c>
      <c r="K21" s="5" t="str">
        <f t="shared" si="5"/>
        <v>00:00</v>
      </c>
    </row>
    <row r="22" spans="1:12" x14ac:dyDescent="0.25">
      <c r="A22" s="3">
        <v>45006</v>
      </c>
      <c r="B22" s="16">
        <v>0.5625</v>
      </c>
      <c r="C22" s="16">
        <v>0.83333333333333337</v>
      </c>
      <c r="D22" s="4" t="str">
        <f t="shared" si="16"/>
        <v>00:30</v>
      </c>
      <c r="E22" s="12">
        <f t="shared" si="17"/>
        <v>0</v>
      </c>
      <c r="F22" s="4">
        <f t="shared" si="18"/>
        <v>0.25000000000000006</v>
      </c>
      <c r="G22" s="14">
        <f>IF(I22="auf Arbeit",Jahresübersicht!$C$3,IF(I22="Überstunden",Jahresübersicht!$C$3,"00:00"))</f>
        <v>0.25</v>
      </c>
      <c r="H22" s="5">
        <f t="shared" si="10"/>
        <v>0</v>
      </c>
      <c r="I22" s="17" t="s">
        <v>27</v>
      </c>
      <c r="J22" s="15" t="str">
        <f t="shared" si="12"/>
        <v>0</v>
      </c>
      <c r="K22" s="5" t="str">
        <f t="shared" si="5"/>
        <v>00:00</v>
      </c>
      <c r="L22" s="10"/>
    </row>
    <row r="23" spans="1:12" s="10" customFormat="1" x14ac:dyDescent="0.25">
      <c r="A23" s="3">
        <v>45007</v>
      </c>
      <c r="B23" s="16">
        <v>0.3125</v>
      </c>
      <c r="C23" s="16">
        <v>0.58333333333333337</v>
      </c>
      <c r="D23" s="4" t="str">
        <f t="shared" si="16"/>
        <v>00:30</v>
      </c>
      <c r="E23" s="12">
        <f t="shared" si="17"/>
        <v>0</v>
      </c>
      <c r="F23" s="4">
        <f t="shared" si="18"/>
        <v>0.25000000000000006</v>
      </c>
      <c r="G23" s="14">
        <f>IF(I23="auf Arbeit",Jahresübersicht!$C$3,IF(I23="Überstunden",Jahresübersicht!$C$3,"00:00"))</f>
        <v>0.25</v>
      </c>
      <c r="H23" s="5">
        <f t="shared" si="10"/>
        <v>0</v>
      </c>
      <c r="I23" s="17" t="s">
        <v>27</v>
      </c>
      <c r="J23" s="15" t="str">
        <f t="shared" si="12"/>
        <v>0</v>
      </c>
      <c r="K23" s="5" t="str">
        <f t="shared" si="5"/>
        <v>00:00</v>
      </c>
    </row>
    <row r="24" spans="1:12" s="10" customFormat="1" x14ac:dyDescent="0.25">
      <c r="A24" s="3">
        <v>45008</v>
      </c>
      <c r="B24" s="16">
        <v>0.58333333333333337</v>
      </c>
      <c r="C24" s="16">
        <v>0.83333333333333337</v>
      </c>
      <c r="D24" s="4" t="str">
        <f t="shared" si="16"/>
        <v>00:30</v>
      </c>
      <c r="E24" s="12">
        <f t="shared" si="17"/>
        <v>0</v>
      </c>
      <c r="F24" s="4">
        <f t="shared" si="18"/>
        <v>0.25</v>
      </c>
      <c r="G24" s="14">
        <f>IF(I24="auf Arbeit",Jahresübersicht!$C$3,IF(I24="Überstunden",Jahresübersicht!$C$3,"00:00"))</f>
        <v>0.25</v>
      </c>
      <c r="H24" s="5">
        <f t="shared" si="10"/>
        <v>0</v>
      </c>
      <c r="I24" s="17" t="s">
        <v>27</v>
      </c>
      <c r="J24" s="15" t="str">
        <f t="shared" si="12"/>
        <v>0</v>
      </c>
      <c r="K24" s="5" t="str">
        <f t="shared" si="5"/>
        <v>00:30</v>
      </c>
      <c r="L24" s="10" t="s">
        <v>38</v>
      </c>
    </row>
    <row r="25" spans="1:12" s="10" customFormat="1" x14ac:dyDescent="0.25">
      <c r="A25" s="3">
        <v>45009</v>
      </c>
      <c r="B25" s="16"/>
      <c r="C25" s="16"/>
      <c r="D25" s="4" t="str">
        <f t="shared" si="16"/>
        <v>00:00</v>
      </c>
      <c r="E25" s="12">
        <f t="shared" si="17"/>
        <v>0</v>
      </c>
      <c r="F25" s="4">
        <f t="shared" si="18"/>
        <v>0</v>
      </c>
      <c r="G25" s="14" t="str">
        <f>IF(I25="auf Arbeit",Jahresübersicht!$C$3,IF(I25="Überstunden",Jahresübersicht!$C$3,"00:00"))</f>
        <v>00:00</v>
      </c>
      <c r="H25" s="5">
        <f t="shared" si="10"/>
        <v>0</v>
      </c>
      <c r="I25" s="17" t="s">
        <v>26</v>
      </c>
      <c r="J25" s="15" t="str">
        <f t="shared" si="12"/>
        <v>0</v>
      </c>
      <c r="K25" s="5" t="str">
        <f t="shared" si="5"/>
        <v>00:00</v>
      </c>
    </row>
    <row r="26" spans="1:12" s="10" customFormat="1" x14ac:dyDescent="0.25">
      <c r="A26" s="6">
        <v>45010</v>
      </c>
      <c r="B26" s="7"/>
      <c r="C26" s="7"/>
      <c r="D26" s="7"/>
      <c r="E26" s="7"/>
      <c r="F26" s="7"/>
      <c r="G26" s="14"/>
      <c r="H26" s="9">
        <f t="shared" si="10"/>
        <v>0</v>
      </c>
      <c r="I26" s="9"/>
      <c r="J26" s="15" t="str">
        <f t="shared" si="12"/>
        <v>0</v>
      </c>
      <c r="K26" s="5" t="str">
        <f t="shared" si="5"/>
        <v>00:00</v>
      </c>
    </row>
    <row r="27" spans="1:12" s="10" customFormat="1" x14ac:dyDescent="0.25">
      <c r="A27" s="6">
        <v>45011</v>
      </c>
      <c r="B27" s="7"/>
      <c r="C27" s="7"/>
      <c r="D27" s="7"/>
      <c r="E27" s="7"/>
      <c r="F27" s="7"/>
      <c r="G27" s="14"/>
      <c r="H27" s="9">
        <f t="shared" si="10"/>
        <v>0</v>
      </c>
      <c r="I27" s="9"/>
      <c r="J27" s="15" t="str">
        <f t="shared" si="12"/>
        <v>0</v>
      </c>
      <c r="K27" s="5" t="str">
        <f t="shared" si="5"/>
        <v>00:00</v>
      </c>
    </row>
    <row r="28" spans="1:12" s="10" customFormat="1" x14ac:dyDescent="0.25">
      <c r="A28" s="3">
        <v>45012</v>
      </c>
      <c r="B28" s="16">
        <v>0.3125</v>
      </c>
      <c r="C28" s="16">
        <v>0.60416666666666663</v>
      </c>
      <c r="D28" s="4" t="str">
        <f t="shared" ref="D28:D32" si="19">IF(I28="auf Arbeit","00:30","00:00")</f>
        <v>00:30</v>
      </c>
      <c r="E28" s="12">
        <f t="shared" ref="E28:E32" si="20">H28*24</f>
        <v>0.49999999999999956</v>
      </c>
      <c r="F28" s="4">
        <f t="shared" ref="F28:F32" si="21">C28-B28-D28+K28</f>
        <v>0.27083333333333331</v>
      </c>
      <c r="G28" s="14">
        <f>IF(I28="auf Arbeit",Jahresübersicht!$C$3,IF(I28="Überstunden",Jahresübersicht!$C$3,"00:00"))</f>
        <v>0.25</v>
      </c>
      <c r="H28" s="5">
        <f t="shared" si="10"/>
        <v>2.0833333333333315E-2</v>
      </c>
      <c r="I28" s="17" t="s">
        <v>27</v>
      </c>
      <c r="J28" s="15" t="str">
        <f t="shared" si="12"/>
        <v>0</v>
      </c>
      <c r="K28" s="5" t="str">
        <f t="shared" si="5"/>
        <v>00:00</v>
      </c>
    </row>
    <row r="29" spans="1:12" x14ac:dyDescent="0.25">
      <c r="A29" s="3">
        <v>45013</v>
      </c>
      <c r="B29" s="16">
        <v>0.5625</v>
      </c>
      <c r="C29" s="16">
        <v>0.83333333333333337</v>
      </c>
      <c r="D29" s="4" t="str">
        <f t="shared" si="19"/>
        <v>00:30</v>
      </c>
      <c r="E29" s="12">
        <f t="shared" si="20"/>
        <v>0.50000000000000089</v>
      </c>
      <c r="F29" s="4">
        <f t="shared" si="21"/>
        <v>0.27083333333333337</v>
      </c>
      <c r="G29" s="14">
        <f>IF(I29="auf Arbeit",Jahresübersicht!$C$3,IF(I29="Überstunden",Jahresübersicht!$C$3,"00:00"))</f>
        <v>0.25</v>
      </c>
      <c r="H29" s="5">
        <f t="shared" si="10"/>
        <v>2.083333333333337E-2</v>
      </c>
      <c r="I29" s="17" t="s">
        <v>27</v>
      </c>
      <c r="J29" s="15" t="str">
        <f t="shared" si="12"/>
        <v>0</v>
      </c>
      <c r="K29" s="5" t="str">
        <f t="shared" si="5"/>
        <v>00:30</v>
      </c>
      <c r="L29" s="10" t="s">
        <v>38</v>
      </c>
    </row>
    <row r="30" spans="1:12" s="10" customFormat="1" x14ac:dyDescent="0.25">
      <c r="A30" s="3">
        <v>45014</v>
      </c>
      <c r="B30" s="16">
        <v>0.3125</v>
      </c>
      <c r="C30" s="16">
        <v>0.59722222222222221</v>
      </c>
      <c r="D30" s="4" t="str">
        <f t="shared" si="19"/>
        <v>00:30</v>
      </c>
      <c r="E30" s="12">
        <f t="shared" si="20"/>
        <v>0.33333333333333348</v>
      </c>
      <c r="F30" s="4">
        <f t="shared" si="21"/>
        <v>0.2638888888888889</v>
      </c>
      <c r="G30" s="14">
        <f>IF(I30="auf Arbeit",Jahresübersicht!$C$3,IF(I30="Überstunden",Jahresübersicht!$C$3,"00:00"))</f>
        <v>0.25</v>
      </c>
      <c r="H30" s="5">
        <f t="shared" si="10"/>
        <v>1.3888888888888895E-2</v>
      </c>
      <c r="I30" s="17" t="s">
        <v>27</v>
      </c>
      <c r="J30" s="15" t="str">
        <f t="shared" si="12"/>
        <v>0</v>
      </c>
      <c r="K30" s="5" t="str">
        <f t="shared" si="5"/>
        <v>00:00</v>
      </c>
    </row>
    <row r="31" spans="1:12" s="10" customFormat="1" x14ac:dyDescent="0.25">
      <c r="A31" s="3">
        <v>45015</v>
      </c>
      <c r="B31" s="16">
        <v>0.5625</v>
      </c>
      <c r="C31" s="16">
        <v>0.83333333333333337</v>
      </c>
      <c r="D31" s="4" t="str">
        <f t="shared" si="19"/>
        <v>00:30</v>
      </c>
      <c r="E31" s="12">
        <f t="shared" si="20"/>
        <v>0.50000000000000089</v>
      </c>
      <c r="F31" s="4">
        <f t="shared" si="21"/>
        <v>0.27083333333333337</v>
      </c>
      <c r="G31" s="14">
        <f>IF(I31="auf Arbeit",Jahresübersicht!$C$3,IF(I31="Überstunden",Jahresübersicht!$C$3,"00:00"))</f>
        <v>0.25</v>
      </c>
      <c r="H31" s="5">
        <f t="shared" si="10"/>
        <v>2.083333333333337E-2</v>
      </c>
      <c r="I31" s="17" t="s">
        <v>27</v>
      </c>
      <c r="J31" s="15" t="str">
        <f t="shared" si="12"/>
        <v>0</v>
      </c>
      <c r="K31" s="5" t="str">
        <f t="shared" si="5"/>
        <v>00:30</v>
      </c>
      <c r="L31" s="10" t="s">
        <v>38</v>
      </c>
    </row>
    <row r="32" spans="1:12" s="10" customFormat="1" x14ac:dyDescent="0.25">
      <c r="A32" s="3">
        <v>45016</v>
      </c>
      <c r="B32" s="16">
        <v>0.33333333333333331</v>
      </c>
      <c r="C32" s="16">
        <v>0.5</v>
      </c>
      <c r="D32" s="4" t="str">
        <f t="shared" si="19"/>
        <v>00:00</v>
      </c>
      <c r="E32" s="12">
        <f t="shared" si="20"/>
        <v>-1.4999999999999993</v>
      </c>
      <c r="F32" s="4">
        <f t="shared" si="21"/>
        <v>0.18750000000000003</v>
      </c>
      <c r="G32" s="14">
        <f>IF(I32="auf Arbeit",Jahresübersicht!$C$3,IF(I32="Überstunden",Jahresübersicht!$C$3,"00:00"))</f>
        <v>0.25</v>
      </c>
      <c r="H32" s="5">
        <f t="shared" si="10"/>
        <v>-6.2499999999999972E-2</v>
      </c>
      <c r="I32" s="17" t="s">
        <v>6</v>
      </c>
      <c r="J32" s="15" t="str">
        <f t="shared" si="12"/>
        <v>0</v>
      </c>
      <c r="K32" s="5" t="str">
        <f t="shared" si="5"/>
        <v>00:30</v>
      </c>
      <c r="L32" s="10" t="s">
        <v>38</v>
      </c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-8.333333333332571E-2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iF55rDY6NboVG6TnlVnNbuXPW340n4TmWC11EvfPADgIhUheuOodW3RaOQ8fa5JHfhm1pfd8FQ1glzGtvcQghA==" saltValue="mZG8Lko455r3+6QIAPvxxQ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2" xr:uid="{222BFA70-04FB-4FBC-A34F-ADFCE89DB420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29DE1F-534D-424E-A418-770D3EC367F8}">
          <x14:formula1>
            <xm:f>Daten!$A$2:$A$8</xm:f>
          </x14:formula1>
          <xm:sqref>I2:I33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48DB-AA93-4517-BE16-C04C38919CD7}">
  <dimension ref="A1:L37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4.140625" bestFit="1" customWidth="1"/>
    <col min="2" max="3" width="9.42578125" style="11" customWidth="1"/>
    <col min="4" max="5" width="6.71093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6">
        <v>45017</v>
      </c>
      <c r="B2" s="7"/>
      <c r="C2" s="7"/>
      <c r="D2" s="7"/>
      <c r="E2" s="7"/>
      <c r="F2" s="7"/>
      <c r="G2" s="14" t="str">
        <f>IF(I2="auf Arbeit",Jahresübersicht!$C$3,IF(I2="Überstunden",Jahresübersicht!$C$3,"00:00"))</f>
        <v>00:00</v>
      </c>
      <c r="H2" s="9">
        <f t="shared" ref="H2:H3" si="0">F2-G2</f>
        <v>0</v>
      </c>
      <c r="I2" s="9"/>
      <c r="J2" s="15" t="str">
        <f t="shared" ref="J2:J3" si="1">IF(I2="Urlaub","1","0")</f>
        <v>0</v>
      </c>
      <c r="K2" s="5" t="str">
        <f>IF(L2="Keine Pause","00:30","00:00")</f>
        <v>00:00</v>
      </c>
    </row>
    <row r="3" spans="1:12" s="10" customFormat="1" x14ac:dyDescent="0.25">
      <c r="A3" s="6">
        <v>45018</v>
      </c>
      <c r="B3" s="7"/>
      <c r="C3" s="7"/>
      <c r="D3" s="7"/>
      <c r="E3" s="7"/>
      <c r="F3" s="7"/>
      <c r="G3" s="14" t="str">
        <f>IF(I3="auf Arbeit",Jahresübersicht!$C$3,IF(I3="Überstunden",Jahresübersicht!$C$3,"00:00"))</f>
        <v>00:00</v>
      </c>
      <c r="H3" s="9">
        <f t="shared" si="0"/>
        <v>0</v>
      </c>
      <c r="I3" s="9"/>
      <c r="J3" s="15" t="str">
        <f t="shared" si="1"/>
        <v>0</v>
      </c>
      <c r="K3" s="5" t="str">
        <f t="shared" ref="K3:K31" si="2">IF(L3="Keine Pause","00:30","00:00")</f>
        <v>00:00</v>
      </c>
    </row>
    <row r="4" spans="1:12" s="10" customFormat="1" x14ac:dyDescent="0.25">
      <c r="A4" s="3">
        <v>45019</v>
      </c>
      <c r="B4" s="16"/>
      <c r="C4" s="16"/>
      <c r="D4" s="4" t="str">
        <f>IF(I4="auf Arbeit","00:30","00:00")</f>
        <v>00:00</v>
      </c>
      <c r="E4" s="12">
        <f>H4*24</f>
        <v>0</v>
      </c>
      <c r="F4" s="4">
        <f>C4-B4-D4+K4</f>
        <v>0</v>
      </c>
      <c r="G4" s="14" t="str">
        <f>IF(I4="auf Arbeit",Jahresübersicht!$C$3,IF(I4="Überstunden",Jahresübersicht!$C$3,"00:00"))</f>
        <v>00:00</v>
      </c>
      <c r="H4" s="5">
        <f>F4-G4</f>
        <v>0</v>
      </c>
      <c r="I4" s="17" t="s">
        <v>24</v>
      </c>
      <c r="J4" s="15" t="str">
        <f>IF(I4="Urlaub","1","0")</f>
        <v>1</v>
      </c>
      <c r="K4" s="5" t="str">
        <f t="shared" si="2"/>
        <v>00:00</v>
      </c>
    </row>
    <row r="5" spans="1:12" s="10" customFormat="1" x14ac:dyDescent="0.25">
      <c r="A5" s="3">
        <v>45020</v>
      </c>
      <c r="B5" s="16"/>
      <c r="C5" s="16"/>
      <c r="D5" s="4" t="str">
        <f>IF(I5="auf Arbeit","00:30","00:00")</f>
        <v>00:00</v>
      </c>
      <c r="E5" s="12">
        <f>H5*24</f>
        <v>0</v>
      </c>
      <c r="F5" s="4">
        <f t="shared" ref="F5:F8" si="3">C5-B5-D5+K5</f>
        <v>0</v>
      </c>
      <c r="G5" s="14" t="str">
        <f>IF(I5="auf Arbeit",Jahresübersicht!$C$3,IF(I5="Überstunden",Jahresübersicht!$C$3,"00:00"))</f>
        <v>00:00</v>
      </c>
      <c r="H5" s="5">
        <f>F5-G5</f>
        <v>0</v>
      </c>
      <c r="I5" s="17" t="s">
        <v>24</v>
      </c>
      <c r="J5" s="15" t="str">
        <f>IF(I5="Urlaub","1","0")</f>
        <v>1</v>
      </c>
      <c r="K5" s="5" t="str">
        <f t="shared" si="2"/>
        <v>00:00</v>
      </c>
    </row>
    <row r="6" spans="1:12" s="10" customFormat="1" x14ac:dyDescent="0.25">
      <c r="A6" s="3">
        <v>45021</v>
      </c>
      <c r="B6" s="16"/>
      <c r="C6" s="16"/>
      <c r="D6" s="4" t="str">
        <f t="shared" ref="D6:D8" si="4">IF(I6="auf Arbeit","00:30","00:00")</f>
        <v>00:00</v>
      </c>
      <c r="E6" s="12">
        <f t="shared" ref="E6:E8" si="5">H6*24</f>
        <v>0</v>
      </c>
      <c r="F6" s="4">
        <f t="shared" si="3"/>
        <v>0</v>
      </c>
      <c r="G6" s="14" t="str">
        <f>IF(I6="auf Arbeit",Jahresübersicht!$C$3,IF(I6="Überstunden",Jahresübersicht!$C$3,"00:00"))</f>
        <v>00:00</v>
      </c>
      <c r="H6" s="5">
        <f t="shared" ref="H6:H12" si="6">F6-G6</f>
        <v>0</v>
      </c>
      <c r="I6" s="17" t="s">
        <v>24</v>
      </c>
      <c r="J6" s="15" t="str">
        <f t="shared" ref="J6:J12" si="7">IF(I6="Urlaub","1","0")</f>
        <v>1</v>
      </c>
      <c r="K6" s="5" t="str">
        <f t="shared" si="2"/>
        <v>00:00</v>
      </c>
    </row>
    <row r="7" spans="1:12" s="10" customFormat="1" x14ac:dyDescent="0.25">
      <c r="A7" s="3">
        <v>45022</v>
      </c>
      <c r="B7" s="16"/>
      <c r="C7" s="16"/>
      <c r="D7" s="4" t="str">
        <f t="shared" si="4"/>
        <v>00:00</v>
      </c>
      <c r="E7" s="12">
        <f t="shared" si="5"/>
        <v>0</v>
      </c>
      <c r="F7" s="4">
        <f t="shared" si="3"/>
        <v>0</v>
      </c>
      <c r="G7" s="14" t="str">
        <f>IF(I7="auf Arbeit",Jahresübersicht!$C$3,IF(I7="Überstunden",Jahresübersicht!$C$3,"00:00"))</f>
        <v>00:00</v>
      </c>
      <c r="H7" s="5">
        <f t="shared" si="6"/>
        <v>0</v>
      </c>
      <c r="I7" s="17" t="s">
        <v>24</v>
      </c>
      <c r="J7" s="15" t="str">
        <f t="shared" si="7"/>
        <v>1</v>
      </c>
      <c r="K7" s="5" t="str">
        <f t="shared" si="2"/>
        <v>00:00</v>
      </c>
    </row>
    <row r="8" spans="1:12" x14ac:dyDescent="0.25">
      <c r="A8" s="3">
        <v>45023</v>
      </c>
      <c r="B8" s="16"/>
      <c r="C8" s="16"/>
      <c r="D8" s="4" t="str">
        <f t="shared" si="4"/>
        <v>00:00</v>
      </c>
      <c r="E8" s="12">
        <f t="shared" si="5"/>
        <v>0</v>
      </c>
      <c r="F8" s="4">
        <f t="shared" si="3"/>
        <v>0</v>
      </c>
      <c r="G8" s="14" t="str">
        <f>IF(I8="auf Arbeit",Jahresübersicht!$C$3,IF(I8="Überstunden",Jahresübersicht!$C$3,"00:00"))</f>
        <v>00:00</v>
      </c>
      <c r="H8" s="5">
        <f t="shared" si="6"/>
        <v>0</v>
      </c>
      <c r="I8" s="17" t="s">
        <v>23</v>
      </c>
      <c r="J8" s="15" t="str">
        <f t="shared" si="7"/>
        <v>0</v>
      </c>
      <c r="K8" s="5" t="str">
        <f t="shared" si="2"/>
        <v>00:00</v>
      </c>
      <c r="L8" s="10"/>
    </row>
    <row r="9" spans="1:12" s="10" customFormat="1" x14ac:dyDescent="0.25">
      <c r="A9" s="6">
        <v>45024</v>
      </c>
      <c r="B9" s="7"/>
      <c r="C9" s="7"/>
      <c r="D9" s="7"/>
      <c r="E9" s="7"/>
      <c r="F9" s="7"/>
      <c r="G9" s="14" t="str">
        <f>IF(I9="auf Arbeit",Jahresübersicht!$C$3,IF(I9="Überstunden",Jahresübersicht!$C$3,"00:00"))</f>
        <v>00:00</v>
      </c>
      <c r="H9" s="9">
        <f t="shared" si="6"/>
        <v>0</v>
      </c>
      <c r="I9" s="9"/>
      <c r="J9" s="15" t="str">
        <f t="shared" si="7"/>
        <v>0</v>
      </c>
      <c r="K9" s="5" t="str">
        <f t="shared" si="2"/>
        <v>00:00</v>
      </c>
    </row>
    <row r="10" spans="1:12" s="10" customFormat="1" x14ac:dyDescent="0.25">
      <c r="A10" s="6">
        <v>45025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9">
        <f t="shared" si="6"/>
        <v>0</v>
      </c>
      <c r="I10" s="9"/>
      <c r="J10" s="15" t="str">
        <f t="shared" si="7"/>
        <v>0</v>
      </c>
      <c r="K10" s="5" t="str">
        <f t="shared" si="2"/>
        <v>00:00</v>
      </c>
    </row>
    <row r="11" spans="1:12" s="10" customFormat="1" x14ac:dyDescent="0.25">
      <c r="A11" s="3">
        <v>45026</v>
      </c>
      <c r="B11" s="16"/>
      <c r="C11" s="16"/>
      <c r="D11" s="4" t="str">
        <f t="shared" ref="D11:D15" si="8">IF(I11="auf Arbeit","00:30","00:00")</f>
        <v>00:00</v>
      </c>
      <c r="E11" s="12">
        <f t="shared" ref="E11:E15" si="9">H11*24</f>
        <v>0</v>
      </c>
      <c r="F11" s="4">
        <f t="shared" ref="F11:F15" si="10">C11-B11-D11+K11</f>
        <v>0</v>
      </c>
      <c r="G11" s="14" t="str">
        <f>IF(I11="auf Arbeit",Jahresübersicht!$C$3,IF(I11="Überstunden",Jahresübersicht!$C$3,"00:00"))</f>
        <v>00:00</v>
      </c>
      <c r="H11" s="5">
        <f t="shared" si="6"/>
        <v>0</v>
      </c>
      <c r="I11" s="17" t="s">
        <v>23</v>
      </c>
      <c r="J11" s="15" t="str">
        <f t="shared" si="7"/>
        <v>0</v>
      </c>
      <c r="K11" s="5" t="str">
        <f t="shared" si="2"/>
        <v>00:00</v>
      </c>
    </row>
    <row r="12" spans="1:12" s="10" customFormat="1" x14ac:dyDescent="0.25">
      <c r="A12" s="3">
        <v>45027</v>
      </c>
      <c r="B12" s="16">
        <v>0.5625</v>
      </c>
      <c r="C12" s="16">
        <v>0.83333333333333337</v>
      </c>
      <c r="D12" s="4" t="str">
        <f t="shared" si="8"/>
        <v>00:30</v>
      </c>
      <c r="E12" s="12">
        <f t="shared" si="9"/>
        <v>0.50000000000000089</v>
      </c>
      <c r="F12" s="4">
        <f t="shared" si="10"/>
        <v>0.27083333333333337</v>
      </c>
      <c r="G12" s="14">
        <f>IF(I12="auf Arbeit",Jahresübersicht!$C$3,IF(I12="Überstunden",Jahresübersicht!$C$3,"00:00"))</f>
        <v>0.25</v>
      </c>
      <c r="H12" s="5">
        <f t="shared" si="6"/>
        <v>2.083333333333337E-2</v>
      </c>
      <c r="I12" s="17" t="s">
        <v>27</v>
      </c>
      <c r="J12" s="15" t="str">
        <f t="shared" si="7"/>
        <v>0</v>
      </c>
      <c r="K12" s="5" t="str">
        <f t="shared" si="2"/>
        <v>00:30</v>
      </c>
      <c r="L12" s="10" t="s">
        <v>38</v>
      </c>
    </row>
    <row r="13" spans="1:12" s="10" customFormat="1" x14ac:dyDescent="0.25">
      <c r="A13" s="3">
        <v>45028</v>
      </c>
      <c r="B13" s="16">
        <v>0.3125</v>
      </c>
      <c r="C13" s="16">
        <v>0.60416666666666663</v>
      </c>
      <c r="D13" s="4" t="str">
        <f t="shared" si="8"/>
        <v>00:30</v>
      </c>
      <c r="E13" s="12">
        <f t="shared" si="9"/>
        <v>0.49999999999999956</v>
      </c>
      <c r="F13" s="4">
        <f t="shared" si="10"/>
        <v>0.27083333333333331</v>
      </c>
      <c r="G13" s="14">
        <f>IF(I13="auf Arbeit",Jahresübersicht!$C$3,IF(I13="Überstunden",Jahresübersicht!$C$3,"00:00"))</f>
        <v>0.25</v>
      </c>
      <c r="H13" s="5">
        <f t="shared" ref="H13:H31" si="11">F13-G13</f>
        <v>2.0833333333333315E-2</v>
      </c>
      <c r="I13" s="17" t="s">
        <v>27</v>
      </c>
      <c r="J13" s="15" t="str">
        <f t="shared" ref="J13:J31" si="12">IF(I13="Urlaub","1","0")</f>
        <v>0</v>
      </c>
      <c r="K13" s="5" t="str">
        <f t="shared" si="2"/>
        <v>00:00</v>
      </c>
    </row>
    <row r="14" spans="1:12" s="10" customFormat="1" x14ac:dyDescent="0.25">
      <c r="A14" s="3">
        <v>45029</v>
      </c>
      <c r="B14" s="16">
        <v>0.5625</v>
      </c>
      <c r="C14" s="16">
        <v>0.83333333333333337</v>
      </c>
      <c r="D14" s="4" t="str">
        <f t="shared" si="8"/>
        <v>00:30</v>
      </c>
      <c r="E14" s="12">
        <f t="shared" si="9"/>
        <v>0.50000000000000089</v>
      </c>
      <c r="F14" s="4">
        <f t="shared" si="10"/>
        <v>0.27083333333333337</v>
      </c>
      <c r="G14" s="14">
        <f>IF(I14="auf Arbeit",Jahresübersicht!$C$3,IF(I14="Überstunden",Jahresübersicht!$C$3,"00:00"))</f>
        <v>0.25</v>
      </c>
      <c r="H14" s="5">
        <f t="shared" si="11"/>
        <v>2.083333333333337E-2</v>
      </c>
      <c r="I14" s="17" t="s">
        <v>27</v>
      </c>
      <c r="J14" s="15" t="str">
        <f t="shared" si="12"/>
        <v>0</v>
      </c>
      <c r="K14" s="5" t="str">
        <f t="shared" si="2"/>
        <v>00:30</v>
      </c>
      <c r="L14" s="10" t="s">
        <v>38</v>
      </c>
    </row>
    <row r="15" spans="1:12" x14ac:dyDescent="0.25">
      <c r="A15" s="3">
        <v>45030</v>
      </c>
      <c r="B15" s="16">
        <v>0.33333333333333331</v>
      </c>
      <c r="C15" s="16">
        <v>0.625</v>
      </c>
      <c r="D15" s="4" t="str">
        <f t="shared" si="8"/>
        <v>00:30</v>
      </c>
      <c r="E15" s="12">
        <f t="shared" si="9"/>
        <v>0.50000000000000089</v>
      </c>
      <c r="F15" s="4">
        <f t="shared" si="10"/>
        <v>0.27083333333333337</v>
      </c>
      <c r="G15" s="14">
        <f>IF(I15="auf Arbeit",Jahresübersicht!$C$3,IF(I15="Überstunden",Jahresübersicht!$C$3,"00:00"))</f>
        <v>0.25</v>
      </c>
      <c r="H15" s="5">
        <f t="shared" si="11"/>
        <v>2.083333333333337E-2</v>
      </c>
      <c r="I15" s="17" t="s">
        <v>27</v>
      </c>
      <c r="J15" s="15" t="str">
        <f t="shared" si="12"/>
        <v>0</v>
      </c>
      <c r="K15" s="5" t="str">
        <f t="shared" si="2"/>
        <v>00:00</v>
      </c>
      <c r="L15" s="10"/>
    </row>
    <row r="16" spans="1:12" s="10" customFormat="1" x14ac:dyDescent="0.25">
      <c r="A16" s="6">
        <v>45031</v>
      </c>
      <c r="B16" s="7"/>
      <c r="C16" s="7"/>
      <c r="D16" s="7"/>
      <c r="E16" s="7"/>
      <c r="F16" s="7"/>
      <c r="G16" s="14" t="str">
        <f>IF(I16="auf Arbeit",Jahresübersicht!$C$3,IF(I16="Überstunden",Jahresübersicht!$C$3,"00:00"))</f>
        <v>00:00</v>
      </c>
      <c r="H16" s="9">
        <f t="shared" si="11"/>
        <v>0</v>
      </c>
      <c r="I16" s="9"/>
      <c r="J16" s="15" t="str">
        <f t="shared" si="12"/>
        <v>0</v>
      </c>
      <c r="K16" s="5" t="str">
        <f t="shared" si="2"/>
        <v>00:00</v>
      </c>
    </row>
    <row r="17" spans="1:12" s="10" customFormat="1" x14ac:dyDescent="0.25">
      <c r="A17" s="6">
        <v>45032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9">
        <f t="shared" si="11"/>
        <v>0</v>
      </c>
      <c r="I17" s="9"/>
      <c r="J17" s="15" t="str">
        <f t="shared" si="12"/>
        <v>0</v>
      </c>
      <c r="K17" s="5" t="str">
        <f t="shared" si="2"/>
        <v>00:00</v>
      </c>
    </row>
    <row r="18" spans="1:12" s="10" customFormat="1" x14ac:dyDescent="0.25">
      <c r="A18" s="3">
        <v>45033</v>
      </c>
      <c r="B18" s="16">
        <v>0.3125</v>
      </c>
      <c r="C18" s="16">
        <v>0.60416666666666663</v>
      </c>
      <c r="D18" s="4" t="str">
        <f t="shared" ref="D18:D22" si="13">IF(I18="auf Arbeit","00:30","00:00")</f>
        <v>00:30</v>
      </c>
      <c r="E18" s="12">
        <f t="shared" ref="E18:E22" si="14">H18*24</f>
        <v>0.49999999999999956</v>
      </c>
      <c r="F18" s="4">
        <f t="shared" ref="F18:F22" si="15">C18-B18-D18+K18</f>
        <v>0.27083333333333331</v>
      </c>
      <c r="G18" s="14">
        <f>IF(I18="auf Arbeit",Jahresübersicht!$C$3,IF(I18="Überstunden",Jahresübersicht!$C$3,"00:00"))</f>
        <v>0.25</v>
      </c>
      <c r="H18" s="5">
        <f t="shared" si="11"/>
        <v>2.0833333333333315E-2</v>
      </c>
      <c r="I18" s="17" t="s">
        <v>27</v>
      </c>
      <c r="J18" s="15" t="str">
        <f t="shared" si="12"/>
        <v>0</v>
      </c>
      <c r="K18" s="5" t="str">
        <f t="shared" si="2"/>
        <v>00:00</v>
      </c>
    </row>
    <row r="19" spans="1:12" s="10" customFormat="1" x14ac:dyDescent="0.25">
      <c r="A19" s="3">
        <v>45034</v>
      </c>
      <c r="B19" s="16">
        <v>0.55208333333333337</v>
      </c>
      <c r="C19" s="16">
        <v>0.83333333333333337</v>
      </c>
      <c r="D19" s="4" t="str">
        <f t="shared" si="13"/>
        <v>00:30</v>
      </c>
      <c r="E19" s="12">
        <f t="shared" si="14"/>
        <v>0.75</v>
      </c>
      <c r="F19" s="4">
        <f t="shared" si="15"/>
        <v>0.28125</v>
      </c>
      <c r="G19" s="14">
        <f>IF(I19="auf Arbeit",Jahresübersicht!$C$3,IF(I19="Überstunden",Jahresübersicht!$C$3,"00:00"))</f>
        <v>0.25</v>
      </c>
      <c r="H19" s="5">
        <f t="shared" si="11"/>
        <v>3.125E-2</v>
      </c>
      <c r="I19" s="17" t="s">
        <v>27</v>
      </c>
      <c r="J19" s="15" t="str">
        <f t="shared" si="12"/>
        <v>0</v>
      </c>
      <c r="K19" s="5" t="str">
        <f t="shared" si="2"/>
        <v>00:30</v>
      </c>
      <c r="L19" s="10" t="s">
        <v>38</v>
      </c>
    </row>
    <row r="20" spans="1:12" s="10" customFormat="1" x14ac:dyDescent="0.25">
      <c r="A20" s="3">
        <v>45035</v>
      </c>
      <c r="B20" s="16"/>
      <c r="C20" s="16"/>
      <c r="D20" s="4" t="str">
        <f t="shared" si="13"/>
        <v>00:00</v>
      </c>
      <c r="E20" s="12">
        <f t="shared" si="14"/>
        <v>0</v>
      </c>
      <c r="F20" s="4">
        <f t="shared" si="15"/>
        <v>0</v>
      </c>
      <c r="G20" s="14" t="str">
        <f>IF(I20="auf Arbeit",Jahresübersicht!$C$3,IF(I20="Überstunden",Jahresübersicht!$C$3,"00:00"))</f>
        <v>00:00</v>
      </c>
      <c r="H20" s="5">
        <f t="shared" si="11"/>
        <v>0</v>
      </c>
      <c r="I20" s="17" t="s">
        <v>26</v>
      </c>
      <c r="J20" s="15" t="str">
        <f t="shared" si="12"/>
        <v>0</v>
      </c>
      <c r="K20" s="5" t="str">
        <f t="shared" si="2"/>
        <v>00:00</v>
      </c>
    </row>
    <row r="21" spans="1:12" s="10" customFormat="1" x14ac:dyDescent="0.25">
      <c r="A21" s="3">
        <v>45036</v>
      </c>
      <c r="B21" s="16"/>
      <c r="C21" s="16"/>
      <c r="D21" s="4" t="str">
        <f t="shared" si="13"/>
        <v>00:00</v>
      </c>
      <c r="E21" s="12">
        <f t="shared" si="14"/>
        <v>0</v>
      </c>
      <c r="F21" s="4">
        <f t="shared" si="15"/>
        <v>0</v>
      </c>
      <c r="G21" s="14" t="str">
        <f>IF(I21="auf Arbeit",Jahresübersicht!$C$3,IF(I21="Überstunden",Jahresübersicht!$C$3,"00:00"))</f>
        <v>00:00</v>
      </c>
      <c r="H21" s="5">
        <f t="shared" si="11"/>
        <v>0</v>
      </c>
      <c r="I21" s="17" t="s">
        <v>26</v>
      </c>
      <c r="J21" s="15" t="str">
        <f t="shared" si="12"/>
        <v>0</v>
      </c>
      <c r="K21" s="5" t="str">
        <f t="shared" si="2"/>
        <v>00:00</v>
      </c>
    </row>
    <row r="22" spans="1:12" x14ac:dyDescent="0.25">
      <c r="A22" s="3">
        <v>45037</v>
      </c>
      <c r="B22" s="16"/>
      <c r="C22" s="16"/>
      <c r="D22" s="4" t="str">
        <f t="shared" si="13"/>
        <v>00:00</v>
      </c>
      <c r="E22" s="12">
        <f t="shared" si="14"/>
        <v>0</v>
      </c>
      <c r="F22" s="4">
        <f t="shared" si="15"/>
        <v>0</v>
      </c>
      <c r="G22" s="14" t="str">
        <f>IF(I22="auf Arbeit",Jahresübersicht!$C$3,IF(I22="Überstunden",Jahresübersicht!$C$3,"00:00"))</f>
        <v>00:00</v>
      </c>
      <c r="H22" s="5">
        <f t="shared" si="11"/>
        <v>0</v>
      </c>
      <c r="I22" s="17" t="s">
        <v>26</v>
      </c>
      <c r="J22" s="15" t="str">
        <f t="shared" si="12"/>
        <v>0</v>
      </c>
      <c r="K22" s="5" t="str">
        <f t="shared" si="2"/>
        <v>00:00</v>
      </c>
      <c r="L22" s="10"/>
    </row>
    <row r="23" spans="1:12" s="10" customFormat="1" x14ac:dyDescent="0.25">
      <c r="A23" s="6">
        <v>45038</v>
      </c>
      <c r="B23" s="7"/>
      <c r="C23" s="7"/>
      <c r="D23" s="7"/>
      <c r="E23" s="7"/>
      <c r="F23" s="7"/>
      <c r="G23" s="14" t="str">
        <f>IF(I23="auf Arbeit",Jahresübersicht!$C$3,IF(I23="Überstunden",Jahresübersicht!$C$3,"00:00"))</f>
        <v>00:00</v>
      </c>
      <c r="H23" s="9">
        <f t="shared" si="11"/>
        <v>0</v>
      </c>
      <c r="I23" s="9"/>
      <c r="J23" s="15" t="str">
        <f t="shared" si="12"/>
        <v>0</v>
      </c>
      <c r="K23" s="5" t="str">
        <f t="shared" si="2"/>
        <v>00:00</v>
      </c>
    </row>
    <row r="24" spans="1:12" s="10" customFormat="1" x14ac:dyDescent="0.25">
      <c r="A24" s="6">
        <v>45039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9">
        <f t="shared" si="11"/>
        <v>0</v>
      </c>
      <c r="I24" s="9"/>
      <c r="J24" s="15" t="str">
        <f t="shared" si="12"/>
        <v>0</v>
      </c>
      <c r="K24" s="5" t="str">
        <f t="shared" si="2"/>
        <v>00:00</v>
      </c>
    </row>
    <row r="25" spans="1:12" s="10" customFormat="1" x14ac:dyDescent="0.25">
      <c r="A25" s="3">
        <v>45040</v>
      </c>
      <c r="B25" s="16"/>
      <c r="C25" s="16"/>
      <c r="D25" s="4" t="str">
        <f t="shared" ref="D25:D29" si="16">IF(I25="auf Arbeit","00:30","00:00")</f>
        <v>00:00</v>
      </c>
      <c r="E25" s="12">
        <f t="shared" ref="E25:E29" si="17">H25*24</f>
        <v>0</v>
      </c>
      <c r="F25" s="4">
        <f t="shared" ref="F25:F29" si="18">C25-B25-D25+K25</f>
        <v>0</v>
      </c>
      <c r="G25" s="14" t="str">
        <f>IF(I25="auf Arbeit",Jahresübersicht!$C$3,IF(I25="Überstunden",Jahresübersicht!$C$3,"00:00"))</f>
        <v>00:00</v>
      </c>
      <c r="H25" s="5">
        <f t="shared" si="11"/>
        <v>0</v>
      </c>
      <c r="I25" s="17" t="s">
        <v>26</v>
      </c>
      <c r="J25" s="15" t="str">
        <f t="shared" si="12"/>
        <v>0</v>
      </c>
      <c r="K25" s="5" t="str">
        <f t="shared" si="2"/>
        <v>00:00</v>
      </c>
    </row>
    <row r="26" spans="1:12" s="10" customFormat="1" x14ac:dyDescent="0.25">
      <c r="A26" s="3">
        <v>45041</v>
      </c>
      <c r="B26" s="16"/>
      <c r="C26" s="16"/>
      <c r="D26" s="4" t="str">
        <f t="shared" si="16"/>
        <v>00:00</v>
      </c>
      <c r="E26" s="12">
        <f t="shared" si="17"/>
        <v>0</v>
      </c>
      <c r="F26" s="4">
        <f t="shared" si="18"/>
        <v>0</v>
      </c>
      <c r="G26" s="14" t="str">
        <f>IF(I26="auf Arbeit",Jahresübersicht!$C$3,IF(I26="Überstunden",Jahresübersicht!$C$3,"00:00"))</f>
        <v>00:00</v>
      </c>
      <c r="H26" s="5">
        <f t="shared" si="11"/>
        <v>0</v>
      </c>
      <c r="I26" s="17" t="s">
        <v>26</v>
      </c>
      <c r="J26" s="15" t="str">
        <f t="shared" si="12"/>
        <v>0</v>
      </c>
      <c r="K26" s="5" t="str">
        <f t="shared" si="2"/>
        <v>00:00</v>
      </c>
    </row>
    <row r="27" spans="1:12" s="10" customFormat="1" x14ac:dyDescent="0.25">
      <c r="A27" s="3">
        <v>45042</v>
      </c>
      <c r="B27" s="16"/>
      <c r="C27" s="16"/>
      <c r="D27" s="4" t="str">
        <f t="shared" si="16"/>
        <v>00:00</v>
      </c>
      <c r="E27" s="12">
        <f t="shared" si="17"/>
        <v>0</v>
      </c>
      <c r="F27" s="4">
        <f t="shared" si="18"/>
        <v>0</v>
      </c>
      <c r="G27" s="14" t="str">
        <f>IF(I27="auf Arbeit",Jahresübersicht!$C$3,IF(I27="Überstunden",Jahresübersicht!$C$3,"00:00"))</f>
        <v>00:00</v>
      </c>
      <c r="H27" s="5">
        <f t="shared" si="11"/>
        <v>0</v>
      </c>
      <c r="I27" s="17" t="s">
        <v>26</v>
      </c>
      <c r="J27" s="15" t="str">
        <f t="shared" si="12"/>
        <v>0</v>
      </c>
      <c r="K27" s="5" t="str">
        <f t="shared" si="2"/>
        <v>00:00</v>
      </c>
    </row>
    <row r="28" spans="1:12" s="10" customFormat="1" x14ac:dyDescent="0.25">
      <c r="A28" s="3">
        <v>45043</v>
      </c>
      <c r="B28" s="16"/>
      <c r="C28" s="16"/>
      <c r="D28" s="4" t="str">
        <f t="shared" si="16"/>
        <v>00:00</v>
      </c>
      <c r="E28" s="12">
        <f t="shared" si="17"/>
        <v>0</v>
      </c>
      <c r="F28" s="4">
        <f t="shared" si="18"/>
        <v>0</v>
      </c>
      <c r="G28" s="14" t="str">
        <f>IF(I28="auf Arbeit",Jahresübersicht!$C$3,IF(I28="Überstunden",Jahresübersicht!$C$3,"00:00"))</f>
        <v>00:00</v>
      </c>
      <c r="H28" s="5">
        <f t="shared" si="11"/>
        <v>0</v>
      </c>
      <c r="I28" s="17" t="s">
        <v>26</v>
      </c>
      <c r="J28" s="15" t="str">
        <f t="shared" si="12"/>
        <v>0</v>
      </c>
      <c r="K28" s="5" t="str">
        <f t="shared" si="2"/>
        <v>00:00</v>
      </c>
    </row>
    <row r="29" spans="1:12" x14ac:dyDescent="0.25">
      <c r="A29" s="3">
        <v>45044</v>
      </c>
      <c r="B29" s="16"/>
      <c r="C29" s="16"/>
      <c r="D29" s="4" t="str">
        <f t="shared" si="16"/>
        <v>00:00</v>
      </c>
      <c r="E29" s="12">
        <f t="shared" si="17"/>
        <v>0</v>
      </c>
      <c r="F29" s="4">
        <f t="shared" si="18"/>
        <v>0</v>
      </c>
      <c r="G29" s="14" t="str">
        <f>IF(I29="auf Arbeit",Jahresübersicht!$C$3,IF(I29="Überstunden",Jahresübersicht!$C$3,"00:00"))</f>
        <v>00:00</v>
      </c>
      <c r="H29" s="5">
        <f t="shared" si="11"/>
        <v>0</v>
      </c>
      <c r="I29" s="17" t="s">
        <v>26</v>
      </c>
      <c r="J29" s="15" t="str">
        <f t="shared" si="12"/>
        <v>0</v>
      </c>
      <c r="K29" s="5" t="str">
        <f t="shared" si="2"/>
        <v>00:00</v>
      </c>
      <c r="L29" s="10"/>
    </row>
    <row r="30" spans="1:12" s="10" customFormat="1" x14ac:dyDescent="0.25">
      <c r="A30" s="6">
        <v>45045</v>
      </c>
      <c r="B30" s="7"/>
      <c r="C30" s="7"/>
      <c r="D30" s="7"/>
      <c r="E30" s="7"/>
      <c r="F30" s="7"/>
      <c r="G30" s="14" t="str">
        <f>IF(I30="auf Arbeit",Jahresübersicht!$C$3,IF(I30="Überstunden",Jahresübersicht!$C$3,"00:00"))</f>
        <v>00:00</v>
      </c>
      <c r="H30" s="9">
        <f t="shared" si="11"/>
        <v>0</v>
      </c>
      <c r="I30" s="9"/>
      <c r="J30" s="15" t="str">
        <f t="shared" si="12"/>
        <v>0</v>
      </c>
      <c r="K30" s="5" t="str">
        <f t="shared" si="2"/>
        <v>00:00</v>
      </c>
    </row>
    <row r="31" spans="1:12" s="10" customFormat="1" x14ac:dyDescent="0.25">
      <c r="A31" s="6">
        <v>45046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9">
        <f t="shared" si="11"/>
        <v>0</v>
      </c>
      <c r="I31" s="9"/>
      <c r="J31" s="15" t="str">
        <f t="shared" si="12"/>
        <v>0</v>
      </c>
      <c r="K31" s="5" t="str">
        <f t="shared" si="2"/>
        <v>00:00</v>
      </c>
    </row>
    <row r="32" spans="1:12" x14ac:dyDescent="0.25">
      <c r="J32" s="15"/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3.2500000000000018</v>
      </c>
      <c r="J34" s="15">
        <f>J2+J3+J4+J5+J6+J7+J8+J9+J10+J11+J12+J13+J14+J15+J16+J17+J18+J19+J20+J21+J22+J23+J24+J25+J26+J27+J28+J29+J30+J31+J32</f>
        <v>4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aCY9HS9Nrw9N4uZ7NM73M+RpASK7tbZM6hoguf1e6kL4iFluqWlm0DmDdnDAO4OwpAvTWuBjL47oleeCxCEaFA==" saltValue="85fsNWBS5zU8RXhnIO5KMw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1" xr:uid="{04331FA3-7641-4AFD-B77D-C8AE049074FB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7BF60C-AEA1-4BDE-8F1F-F3ABB3DFD61B}">
          <x14:formula1>
            <xm:f>Daten!$A$2:$A$8</xm:f>
          </x14:formula1>
          <xm:sqref>I2:I33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8E64-49F4-4D4F-A6A1-098DB576FBF3}">
  <dimension ref="A1:L37"/>
  <sheetViews>
    <sheetView workbookViewId="0">
      <pane ySplit="1" topLeftCell="A2" activePane="bottomLeft" state="frozen"/>
      <selection pane="bottomLeft" activeCell="M12" sqref="M12"/>
    </sheetView>
  </sheetViews>
  <sheetFormatPr baseColWidth="10" defaultRowHeight="15" x14ac:dyDescent="0.25"/>
  <cols>
    <col min="1" max="1" width="23.140625" bestFit="1" customWidth="1"/>
    <col min="2" max="3" width="9.28515625" style="11" customWidth="1"/>
    <col min="4" max="5" width="7.14062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2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37</v>
      </c>
    </row>
    <row r="2" spans="1:12" s="10" customFormat="1" x14ac:dyDescent="0.25">
      <c r="A2" s="3">
        <v>45047</v>
      </c>
      <c r="B2" s="16"/>
      <c r="C2" s="16"/>
      <c r="D2" s="4" t="str">
        <f>IF(I2="auf Arbeit","00:30","00:00")</f>
        <v>00:00</v>
      </c>
      <c r="E2" s="12">
        <f>H2*24</f>
        <v>0</v>
      </c>
      <c r="F2" s="4">
        <f>C2-B2-D2+K2</f>
        <v>0</v>
      </c>
      <c r="G2" s="14" t="str">
        <f>IF(I2="auf Arbeit",Jahresübersicht!$C$3,IF(I2="Überstunden",Jahresübersicht!$C$3,"00:00"))</f>
        <v>00:00</v>
      </c>
      <c r="H2" s="5">
        <f>F2-G2</f>
        <v>0</v>
      </c>
      <c r="I2" s="17" t="s">
        <v>23</v>
      </c>
      <c r="J2" s="15" t="str">
        <f t="shared" ref="J2" si="0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45048</v>
      </c>
      <c r="B3" s="16"/>
      <c r="C3" s="16"/>
      <c r="D3" s="4" t="str">
        <f t="shared" ref="D3:D6" si="1">IF(I3="auf Arbeit","00:30","00:00")</f>
        <v>00:00</v>
      </c>
      <c r="E3" s="12">
        <f t="shared" ref="E3:E6" si="2">H3*24</f>
        <v>0</v>
      </c>
      <c r="F3" s="4">
        <f t="shared" ref="F3:F6" si="3">C3-B3-D3+K3</f>
        <v>0</v>
      </c>
      <c r="G3" s="14" t="str">
        <f>IF(I3="auf Arbeit",Jahresübersicht!$C$3,IF(I3="Überstunden",Jahresübersicht!$C$3,"00:00"))</f>
        <v>00:00</v>
      </c>
      <c r="H3" s="5">
        <f t="shared" ref="H3:H9" si="4">F3-G3</f>
        <v>0</v>
      </c>
      <c r="I3" s="17" t="s">
        <v>26</v>
      </c>
      <c r="J3" s="15" t="str">
        <f t="shared" ref="J3:J9" si="5">IF(I3="Urlaub","1","0")</f>
        <v>0</v>
      </c>
      <c r="K3" s="5" t="str">
        <f t="shared" ref="K3:K32" si="6">IF(L3="Keine Pause","00:30","00:00")</f>
        <v>00:00</v>
      </c>
    </row>
    <row r="4" spans="1:12" s="10" customFormat="1" x14ac:dyDescent="0.25">
      <c r="A4" s="3">
        <v>45049</v>
      </c>
      <c r="B4" s="16"/>
      <c r="C4" s="16"/>
      <c r="D4" s="4" t="str">
        <f t="shared" si="1"/>
        <v>00:00</v>
      </c>
      <c r="E4" s="12">
        <f t="shared" si="2"/>
        <v>0</v>
      </c>
      <c r="F4" s="4">
        <f t="shared" si="3"/>
        <v>0</v>
      </c>
      <c r="G4" s="14" t="str">
        <f>IF(I4="auf Arbeit",Jahresübersicht!$C$3,IF(I4="Überstunden",Jahresübersicht!$C$3,"00:00"))</f>
        <v>00:00</v>
      </c>
      <c r="H4" s="5">
        <f t="shared" si="4"/>
        <v>0</v>
      </c>
      <c r="I4" s="40" t="s">
        <v>26</v>
      </c>
      <c r="J4" s="15" t="str">
        <f t="shared" si="5"/>
        <v>0</v>
      </c>
      <c r="K4" s="5" t="str">
        <f t="shared" si="6"/>
        <v>00:00</v>
      </c>
    </row>
    <row r="5" spans="1:12" s="10" customFormat="1" x14ac:dyDescent="0.25">
      <c r="A5" s="3">
        <v>45050</v>
      </c>
      <c r="B5" s="16"/>
      <c r="C5" s="16"/>
      <c r="D5" s="4" t="str">
        <f t="shared" si="1"/>
        <v>00:00</v>
      </c>
      <c r="E5" s="12">
        <f t="shared" si="2"/>
        <v>0</v>
      </c>
      <c r="F5" s="4">
        <f t="shared" si="3"/>
        <v>0</v>
      </c>
      <c r="G5" s="14" t="str">
        <f>IF(I5="auf Arbeit",Jahresübersicht!$C$3,IF(I5="Überstunden",Jahresübersicht!$C$3,"00:00"))</f>
        <v>00:00</v>
      </c>
      <c r="H5" s="5">
        <f t="shared" si="4"/>
        <v>0</v>
      </c>
      <c r="I5" s="40" t="s">
        <v>26</v>
      </c>
      <c r="J5" s="15" t="str">
        <f t="shared" si="5"/>
        <v>0</v>
      </c>
      <c r="K5" s="5" t="str">
        <f t="shared" si="6"/>
        <v>00:00</v>
      </c>
    </row>
    <row r="6" spans="1:12" s="10" customFormat="1" x14ac:dyDescent="0.25">
      <c r="A6" s="3">
        <v>45051</v>
      </c>
      <c r="B6" s="16"/>
      <c r="C6" s="16"/>
      <c r="D6" s="4" t="str">
        <f t="shared" si="1"/>
        <v>00:00</v>
      </c>
      <c r="E6" s="12">
        <f t="shared" si="2"/>
        <v>0</v>
      </c>
      <c r="F6" s="4">
        <f t="shared" si="3"/>
        <v>0</v>
      </c>
      <c r="G6" s="14" t="str">
        <f>IF(I6="auf Arbeit",Jahresübersicht!$C$3,IF(I6="Überstunden",Jahresübersicht!$C$3,"00:00"))</f>
        <v>00:00</v>
      </c>
      <c r="H6" s="5">
        <f t="shared" si="4"/>
        <v>0</v>
      </c>
      <c r="I6" s="40" t="s">
        <v>26</v>
      </c>
      <c r="J6" s="15" t="str">
        <f t="shared" si="5"/>
        <v>0</v>
      </c>
      <c r="K6" s="5" t="str">
        <f t="shared" si="6"/>
        <v>00:00</v>
      </c>
    </row>
    <row r="7" spans="1:12" s="10" customFormat="1" x14ac:dyDescent="0.25">
      <c r="A7" s="6">
        <v>45052</v>
      </c>
      <c r="B7" s="7"/>
      <c r="C7" s="7"/>
      <c r="D7" s="7"/>
      <c r="E7" s="7"/>
      <c r="F7" s="7"/>
      <c r="G7" s="14" t="str">
        <f>IF(I7="auf Arbeit",Jahresübersicht!$C$3,IF(I7="Überstunden",Jahresübersicht!$C$3,"00:00"))</f>
        <v>00:00</v>
      </c>
      <c r="H7" s="9">
        <f t="shared" si="4"/>
        <v>0</v>
      </c>
      <c r="I7" s="9"/>
      <c r="J7" s="15" t="str">
        <f t="shared" si="5"/>
        <v>0</v>
      </c>
      <c r="K7" s="5" t="str">
        <f t="shared" si="6"/>
        <v>00:00</v>
      </c>
    </row>
    <row r="8" spans="1:12" s="10" customFormat="1" x14ac:dyDescent="0.25">
      <c r="A8" s="6">
        <v>45053</v>
      </c>
      <c r="B8" s="7"/>
      <c r="C8" s="7"/>
      <c r="D8" s="7"/>
      <c r="E8" s="7"/>
      <c r="F8" s="7"/>
      <c r="G8" s="14" t="str">
        <f>IF(I8="auf Arbeit",Jahresübersicht!$C$3,IF(I8="Überstunden",Jahresübersicht!$C$3,"00:00"))</f>
        <v>00:00</v>
      </c>
      <c r="H8" s="9">
        <f t="shared" si="4"/>
        <v>0</v>
      </c>
      <c r="I8" s="9"/>
      <c r="J8" s="15" t="str">
        <f t="shared" si="5"/>
        <v>0</v>
      </c>
      <c r="K8" s="5" t="str">
        <f t="shared" si="6"/>
        <v>00:00</v>
      </c>
    </row>
    <row r="9" spans="1:12" s="10" customFormat="1" x14ac:dyDescent="0.25">
      <c r="A9" s="3">
        <v>45054</v>
      </c>
      <c r="B9" s="16"/>
      <c r="C9" s="16"/>
      <c r="D9" s="4" t="str">
        <f t="shared" ref="D9:D13" si="7">IF(I9="auf Arbeit","00:30","00:00")</f>
        <v>00:00</v>
      </c>
      <c r="E9" s="12">
        <f t="shared" ref="E9:E13" si="8">H9*24</f>
        <v>0</v>
      </c>
      <c r="F9" s="4">
        <f t="shared" ref="F9:F13" si="9">C9-B9-D9+K9</f>
        <v>0</v>
      </c>
      <c r="G9" s="14" t="str">
        <f>IF(I9="auf Arbeit",Jahresübersicht!$C$3,IF(I9="Überstunden",Jahresübersicht!$C$3,"00:00"))</f>
        <v>00:00</v>
      </c>
      <c r="H9" s="5">
        <f t="shared" si="4"/>
        <v>0</v>
      </c>
      <c r="I9" s="17" t="s">
        <v>26</v>
      </c>
      <c r="J9" s="15" t="str">
        <f t="shared" si="5"/>
        <v>0</v>
      </c>
      <c r="K9" s="5" t="str">
        <f t="shared" si="6"/>
        <v>00:00</v>
      </c>
    </row>
    <row r="10" spans="1:12" s="10" customFormat="1" x14ac:dyDescent="0.25">
      <c r="A10" s="3">
        <v>45055</v>
      </c>
      <c r="B10" s="16"/>
      <c r="C10" s="16"/>
      <c r="D10" s="4" t="str">
        <f t="shared" si="7"/>
        <v>00:00</v>
      </c>
      <c r="E10" s="12">
        <f t="shared" si="8"/>
        <v>0</v>
      </c>
      <c r="F10" s="4">
        <f t="shared" si="9"/>
        <v>0</v>
      </c>
      <c r="G10" s="14" t="str">
        <f>IF(I10="auf Arbeit",Jahresübersicht!$C$3,IF(I10="Überstunden",Jahresübersicht!$C$3,"00:00"))</f>
        <v>00:00</v>
      </c>
      <c r="H10" s="5">
        <f t="shared" ref="H10:H32" si="10">F10-G10</f>
        <v>0</v>
      </c>
      <c r="I10" s="17" t="s">
        <v>26</v>
      </c>
      <c r="J10" s="15" t="str">
        <f t="shared" ref="J10:J32" si="11">IF(I10="Urlaub","1","0")</f>
        <v>0</v>
      </c>
      <c r="K10" s="5" t="str">
        <f t="shared" si="6"/>
        <v>00:00</v>
      </c>
    </row>
    <row r="11" spans="1:12" s="10" customFormat="1" x14ac:dyDescent="0.25">
      <c r="A11" s="3">
        <v>45056</v>
      </c>
      <c r="B11" s="16"/>
      <c r="C11" s="16"/>
      <c r="D11" s="4" t="str">
        <f t="shared" si="7"/>
        <v>00:00</v>
      </c>
      <c r="E11" s="12">
        <f t="shared" si="8"/>
        <v>0</v>
      </c>
      <c r="F11" s="4">
        <f t="shared" si="9"/>
        <v>0</v>
      </c>
      <c r="G11" s="14" t="str">
        <f>IF(I11="auf Arbeit",Jahresübersicht!$C$3,IF(I11="Überstunden",Jahresübersicht!$C$3,"00:00"))</f>
        <v>00:00</v>
      </c>
      <c r="H11" s="5">
        <f t="shared" si="10"/>
        <v>0</v>
      </c>
      <c r="I11" s="17" t="s">
        <v>26</v>
      </c>
      <c r="J11" s="15" t="str">
        <f t="shared" si="11"/>
        <v>0</v>
      </c>
      <c r="K11" s="5" t="str">
        <f t="shared" si="6"/>
        <v>00:00</v>
      </c>
    </row>
    <row r="12" spans="1:12" s="10" customFormat="1" x14ac:dyDescent="0.25">
      <c r="A12" s="3">
        <v>45057</v>
      </c>
      <c r="B12" s="16"/>
      <c r="C12" s="16"/>
      <c r="D12" s="4" t="str">
        <f t="shared" si="7"/>
        <v>00:00</v>
      </c>
      <c r="E12" s="12">
        <f t="shared" si="8"/>
        <v>0</v>
      </c>
      <c r="F12" s="4">
        <f t="shared" si="9"/>
        <v>0</v>
      </c>
      <c r="G12" s="14" t="str">
        <f>IF(I12="auf Arbeit",Jahresübersicht!$C$3,IF(I12="Überstunden",Jahresübersicht!$C$3,"00:00"))</f>
        <v>00:00</v>
      </c>
      <c r="H12" s="5">
        <f t="shared" si="10"/>
        <v>0</v>
      </c>
      <c r="I12" s="17"/>
      <c r="J12" s="15" t="str">
        <f t="shared" si="11"/>
        <v>0</v>
      </c>
      <c r="K12" s="5" t="str">
        <f t="shared" si="6"/>
        <v>00:00</v>
      </c>
    </row>
    <row r="13" spans="1:12" s="10" customFormat="1" x14ac:dyDescent="0.25">
      <c r="A13" s="3">
        <v>45058</v>
      </c>
      <c r="B13" s="16"/>
      <c r="C13" s="16"/>
      <c r="D13" s="4" t="str">
        <f t="shared" si="7"/>
        <v>00:00</v>
      </c>
      <c r="E13" s="12">
        <f t="shared" si="8"/>
        <v>0</v>
      </c>
      <c r="F13" s="4">
        <f t="shared" si="9"/>
        <v>0</v>
      </c>
      <c r="G13" s="14" t="str">
        <f>IF(I13="auf Arbeit",Jahresübersicht!$C$3,IF(I13="Überstunden",Jahresübersicht!$C$3,"00:00"))</f>
        <v>00:00</v>
      </c>
      <c r="H13" s="5">
        <f t="shared" si="10"/>
        <v>0</v>
      </c>
      <c r="I13" s="17"/>
      <c r="J13" s="15" t="str">
        <f t="shared" si="11"/>
        <v>0</v>
      </c>
      <c r="K13" s="5" t="str">
        <f t="shared" si="6"/>
        <v>00:00</v>
      </c>
    </row>
    <row r="14" spans="1:12" s="10" customFormat="1" x14ac:dyDescent="0.25">
      <c r="A14" s="6">
        <v>45059</v>
      </c>
      <c r="B14" s="7"/>
      <c r="C14" s="7"/>
      <c r="D14" s="7"/>
      <c r="E14" s="7"/>
      <c r="F14" s="7"/>
      <c r="G14" s="14" t="str">
        <f>IF(I14="auf Arbeit",Jahresübersicht!$C$3,IF(I14="Überstunden",Jahresübersicht!$C$3,"00:00"))</f>
        <v>00:00</v>
      </c>
      <c r="H14" s="9">
        <f t="shared" si="10"/>
        <v>0</v>
      </c>
      <c r="I14" s="9"/>
      <c r="J14" s="15" t="str">
        <f t="shared" si="11"/>
        <v>0</v>
      </c>
      <c r="K14" s="5" t="str">
        <f t="shared" si="6"/>
        <v>00:00</v>
      </c>
    </row>
    <row r="15" spans="1:12" s="10" customFormat="1" x14ac:dyDescent="0.25">
      <c r="A15" s="6">
        <v>45060</v>
      </c>
      <c r="B15" s="7"/>
      <c r="C15" s="7"/>
      <c r="D15" s="7"/>
      <c r="E15" s="7"/>
      <c r="F15" s="7"/>
      <c r="G15" s="14" t="str">
        <f>IF(I15="auf Arbeit",Jahresübersicht!$C$3,IF(I15="Überstunden",Jahresübersicht!$C$3,"00:00"))</f>
        <v>00:00</v>
      </c>
      <c r="H15" s="9">
        <f t="shared" si="10"/>
        <v>0</v>
      </c>
      <c r="I15" s="9"/>
      <c r="J15" s="15" t="str">
        <f t="shared" si="11"/>
        <v>0</v>
      </c>
      <c r="K15" s="5" t="str">
        <f t="shared" si="6"/>
        <v>00:00</v>
      </c>
    </row>
    <row r="16" spans="1:12" s="10" customFormat="1" x14ac:dyDescent="0.25">
      <c r="A16" s="3">
        <v>45061</v>
      </c>
      <c r="B16" s="16"/>
      <c r="C16" s="16"/>
      <c r="D16" s="4" t="str">
        <f t="shared" ref="D16:D20" si="12">IF(I16="auf Arbeit","00:30","00:00")</f>
        <v>00:00</v>
      </c>
      <c r="E16" s="12">
        <f t="shared" ref="E16:E20" si="13">H16*24</f>
        <v>0</v>
      </c>
      <c r="F16" s="4">
        <f t="shared" ref="F16:F20" si="14">C16-B16-D16+K16</f>
        <v>0</v>
      </c>
      <c r="G16" s="14" t="str">
        <f>IF(I16="auf Arbeit",Jahresübersicht!$C$3,IF(I16="Überstunden",Jahresübersicht!$C$3,"00:00"))</f>
        <v>00:00</v>
      </c>
      <c r="H16" s="5">
        <f t="shared" si="10"/>
        <v>0</v>
      </c>
      <c r="I16" s="17"/>
      <c r="J16" s="15" t="str">
        <f t="shared" si="11"/>
        <v>0</v>
      </c>
      <c r="K16" s="5" t="str">
        <f t="shared" si="6"/>
        <v>00:00</v>
      </c>
    </row>
    <row r="17" spans="1:11" s="10" customFormat="1" x14ac:dyDescent="0.25">
      <c r="A17" s="3">
        <v>45062</v>
      </c>
      <c r="B17" s="16"/>
      <c r="C17" s="16"/>
      <c r="D17" s="4" t="str">
        <f t="shared" si="12"/>
        <v>00:00</v>
      </c>
      <c r="E17" s="12">
        <f t="shared" si="13"/>
        <v>0</v>
      </c>
      <c r="F17" s="4">
        <f t="shared" si="14"/>
        <v>0</v>
      </c>
      <c r="G17" s="14" t="str">
        <f>IF(I17="auf Arbeit",Jahresübersicht!$C$3,IF(I17="Überstunden",Jahresübersicht!$C$3,"00:00"))</f>
        <v>00:00</v>
      </c>
      <c r="H17" s="5">
        <f t="shared" si="10"/>
        <v>0</v>
      </c>
      <c r="I17" s="17"/>
      <c r="J17" s="15" t="str">
        <f t="shared" si="11"/>
        <v>0</v>
      </c>
      <c r="K17" s="5" t="str">
        <f t="shared" si="6"/>
        <v>00:00</v>
      </c>
    </row>
    <row r="18" spans="1:11" s="10" customFormat="1" x14ac:dyDescent="0.25">
      <c r="A18" s="3">
        <v>45063</v>
      </c>
      <c r="B18" s="16"/>
      <c r="C18" s="16"/>
      <c r="D18" s="4" t="str">
        <f t="shared" si="12"/>
        <v>00:00</v>
      </c>
      <c r="E18" s="12">
        <f t="shared" si="13"/>
        <v>0</v>
      </c>
      <c r="F18" s="4">
        <f t="shared" si="14"/>
        <v>0</v>
      </c>
      <c r="G18" s="14" t="str">
        <f>IF(I18="auf Arbeit",Jahresübersicht!$C$3,IF(I18="Überstunden",Jahresübersicht!$C$3,"00:00"))</f>
        <v>00:00</v>
      </c>
      <c r="H18" s="5">
        <f t="shared" si="10"/>
        <v>0</v>
      </c>
      <c r="I18" s="17"/>
      <c r="J18" s="15" t="str">
        <f t="shared" si="11"/>
        <v>0</v>
      </c>
      <c r="K18" s="5" t="str">
        <f t="shared" si="6"/>
        <v>00:00</v>
      </c>
    </row>
    <row r="19" spans="1:11" s="10" customFormat="1" x14ac:dyDescent="0.25">
      <c r="A19" s="3">
        <v>45064</v>
      </c>
      <c r="B19" s="16"/>
      <c r="C19" s="16"/>
      <c r="D19" s="4" t="str">
        <f t="shared" si="12"/>
        <v>00:00</v>
      </c>
      <c r="E19" s="12">
        <f t="shared" si="13"/>
        <v>0</v>
      </c>
      <c r="F19" s="4">
        <f t="shared" si="14"/>
        <v>0</v>
      </c>
      <c r="G19" s="14" t="str">
        <f>IF(I19="auf Arbeit",Jahresübersicht!$C$3,IF(I19="Überstunden",Jahresübersicht!$C$3,"00:00"))</f>
        <v>00:00</v>
      </c>
      <c r="H19" s="5">
        <f t="shared" si="10"/>
        <v>0</v>
      </c>
      <c r="I19" s="17" t="s">
        <v>23</v>
      </c>
      <c r="J19" s="15" t="str">
        <f t="shared" si="11"/>
        <v>0</v>
      </c>
      <c r="K19" s="5" t="str">
        <f t="shared" si="6"/>
        <v>00:00</v>
      </c>
    </row>
    <row r="20" spans="1:11" s="10" customFormat="1" x14ac:dyDescent="0.25">
      <c r="A20" s="3">
        <v>45065</v>
      </c>
      <c r="B20" s="16"/>
      <c r="C20" s="16"/>
      <c r="D20" s="4" t="str">
        <f t="shared" si="12"/>
        <v>00:00</v>
      </c>
      <c r="E20" s="12">
        <f t="shared" si="13"/>
        <v>0</v>
      </c>
      <c r="F20" s="4">
        <f t="shared" si="14"/>
        <v>0</v>
      </c>
      <c r="G20" s="14" t="str">
        <f>IF(I20="auf Arbeit",Jahresübersicht!$C$3,IF(I20="Überstunden",Jahresübersicht!$C$3,"00:00"))</f>
        <v>00:00</v>
      </c>
      <c r="H20" s="5">
        <f t="shared" si="10"/>
        <v>0</v>
      </c>
      <c r="I20" s="17"/>
      <c r="J20" s="15" t="str">
        <f t="shared" si="11"/>
        <v>0</v>
      </c>
      <c r="K20" s="5" t="str">
        <f t="shared" si="6"/>
        <v>00:00</v>
      </c>
    </row>
    <row r="21" spans="1:11" s="10" customFormat="1" x14ac:dyDescent="0.25">
      <c r="A21" s="6">
        <v>45066</v>
      </c>
      <c r="B21" s="7"/>
      <c r="C21" s="7"/>
      <c r="D21" s="7"/>
      <c r="E21" s="7"/>
      <c r="F21" s="7"/>
      <c r="G21" s="14" t="str">
        <f>IF(I21="auf Arbeit",Jahresübersicht!$C$3,IF(I21="Überstunden",Jahresübersicht!$C$3,"00:00"))</f>
        <v>00:00</v>
      </c>
      <c r="H21" s="9">
        <f t="shared" si="10"/>
        <v>0</v>
      </c>
      <c r="I21" s="9"/>
      <c r="J21" s="15" t="str">
        <f t="shared" si="11"/>
        <v>0</v>
      </c>
      <c r="K21" s="5" t="str">
        <f t="shared" si="6"/>
        <v>00:00</v>
      </c>
    </row>
    <row r="22" spans="1:11" s="10" customFormat="1" x14ac:dyDescent="0.25">
      <c r="A22" s="6">
        <v>45067</v>
      </c>
      <c r="B22" s="7"/>
      <c r="C22" s="7"/>
      <c r="D22" s="7"/>
      <c r="E22" s="7"/>
      <c r="F22" s="7"/>
      <c r="G22" s="14" t="str">
        <f>IF(I22="auf Arbeit",Jahresübersicht!$C$3,IF(I22="Überstunden",Jahresübersicht!$C$3,"00:00"))</f>
        <v>00:00</v>
      </c>
      <c r="H22" s="9">
        <f t="shared" si="10"/>
        <v>0</v>
      </c>
      <c r="I22" s="9"/>
      <c r="J22" s="15" t="str">
        <f t="shared" si="11"/>
        <v>0</v>
      </c>
      <c r="K22" s="5" t="str">
        <f t="shared" si="6"/>
        <v>00:00</v>
      </c>
    </row>
    <row r="23" spans="1:11" s="10" customFormat="1" x14ac:dyDescent="0.25">
      <c r="A23" s="3">
        <v>45068</v>
      </c>
      <c r="B23" s="16"/>
      <c r="C23" s="16"/>
      <c r="D23" s="4" t="str">
        <f t="shared" ref="D23:D27" si="15">IF(I23="auf Arbeit","00:30","00:00")</f>
        <v>00:00</v>
      </c>
      <c r="E23" s="12">
        <f t="shared" ref="E23:E27" si="16">H23*24</f>
        <v>0</v>
      </c>
      <c r="F23" s="4">
        <f t="shared" ref="F23:F27" si="17">C23-B23-D23+K23</f>
        <v>0</v>
      </c>
      <c r="G23" s="14" t="str">
        <f>IF(I23="auf Arbeit",Jahresübersicht!$C$3,IF(I23="Überstunden",Jahresübersicht!$C$3,"00:00"))</f>
        <v>00:00</v>
      </c>
      <c r="H23" s="5">
        <f t="shared" si="10"/>
        <v>0</v>
      </c>
      <c r="I23" s="17"/>
      <c r="J23" s="15" t="str">
        <f t="shared" si="11"/>
        <v>0</v>
      </c>
      <c r="K23" s="5" t="str">
        <f t="shared" si="6"/>
        <v>00:00</v>
      </c>
    </row>
    <row r="24" spans="1:11" s="10" customFormat="1" x14ac:dyDescent="0.25">
      <c r="A24" s="3">
        <v>45069</v>
      </c>
      <c r="B24" s="16"/>
      <c r="C24" s="16"/>
      <c r="D24" s="4" t="str">
        <f t="shared" si="15"/>
        <v>00:00</v>
      </c>
      <c r="E24" s="12">
        <f t="shared" si="16"/>
        <v>0</v>
      </c>
      <c r="F24" s="4">
        <f t="shared" si="17"/>
        <v>0</v>
      </c>
      <c r="G24" s="14" t="str">
        <f>IF(I24="auf Arbeit",Jahresübersicht!$C$3,IF(I24="Überstunden",Jahresübersicht!$C$3,"00:00"))</f>
        <v>00:00</v>
      </c>
      <c r="H24" s="5">
        <f t="shared" si="10"/>
        <v>0</v>
      </c>
      <c r="I24" s="17"/>
      <c r="J24" s="15" t="str">
        <f t="shared" si="11"/>
        <v>0</v>
      </c>
      <c r="K24" s="5" t="str">
        <f t="shared" si="6"/>
        <v>00:00</v>
      </c>
    </row>
    <row r="25" spans="1:11" s="10" customFormat="1" x14ac:dyDescent="0.25">
      <c r="A25" s="3">
        <v>45070</v>
      </c>
      <c r="B25" s="16"/>
      <c r="C25" s="16"/>
      <c r="D25" s="4" t="str">
        <f t="shared" si="15"/>
        <v>00:00</v>
      </c>
      <c r="E25" s="12">
        <f t="shared" si="16"/>
        <v>0</v>
      </c>
      <c r="F25" s="4">
        <f t="shared" si="17"/>
        <v>0</v>
      </c>
      <c r="G25" s="14" t="str">
        <f>IF(I25="auf Arbeit",Jahresübersicht!$C$3,IF(I25="Überstunden",Jahresübersicht!$C$3,"00:00"))</f>
        <v>00:00</v>
      </c>
      <c r="H25" s="5">
        <f t="shared" si="10"/>
        <v>0</v>
      </c>
      <c r="I25" s="40" t="s">
        <v>25</v>
      </c>
      <c r="J25" s="15" t="str">
        <f t="shared" si="11"/>
        <v>0</v>
      </c>
      <c r="K25" s="5" t="str">
        <f t="shared" si="6"/>
        <v>00:00</v>
      </c>
    </row>
    <row r="26" spans="1:11" s="10" customFormat="1" x14ac:dyDescent="0.25">
      <c r="A26" s="3">
        <v>45071</v>
      </c>
      <c r="B26" s="16"/>
      <c r="C26" s="16"/>
      <c r="D26" s="4" t="str">
        <f t="shared" si="15"/>
        <v>00:00</v>
      </c>
      <c r="E26" s="12">
        <f t="shared" si="16"/>
        <v>0</v>
      </c>
      <c r="F26" s="4">
        <f t="shared" si="17"/>
        <v>0</v>
      </c>
      <c r="G26" s="14" t="str">
        <f>IF(I26="auf Arbeit",Jahresübersicht!$C$3,IF(I26="Überstunden",Jahresübersicht!$C$3,"00:00"))</f>
        <v>00:00</v>
      </c>
      <c r="H26" s="5">
        <f t="shared" si="10"/>
        <v>0</v>
      </c>
      <c r="I26" s="40" t="s">
        <v>25</v>
      </c>
      <c r="J26" s="15" t="str">
        <f t="shared" si="11"/>
        <v>0</v>
      </c>
      <c r="K26" s="5" t="str">
        <f t="shared" si="6"/>
        <v>00:00</v>
      </c>
    </row>
    <row r="27" spans="1:11" s="10" customFormat="1" x14ac:dyDescent="0.25">
      <c r="A27" s="3">
        <v>45072</v>
      </c>
      <c r="B27" s="16"/>
      <c r="C27" s="16"/>
      <c r="D27" s="4" t="str">
        <f t="shared" si="15"/>
        <v>00:00</v>
      </c>
      <c r="E27" s="12">
        <f t="shared" si="16"/>
        <v>0</v>
      </c>
      <c r="F27" s="4">
        <f t="shared" si="17"/>
        <v>0</v>
      </c>
      <c r="G27" s="14" t="str">
        <f>IF(I27="auf Arbeit",Jahresübersicht!$C$3,IF(I27="Überstunden",Jahresübersicht!$C$3,"00:00"))</f>
        <v>00:00</v>
      </c>
      <c r="H27" s="5">
        <f t="shared" si="10"/>
        <v>0</v>
      </c>
      <c r="I27" s="40" t="s">
        <v>25</v>
      </c>
      <c r="J27" s="15" t="str">
        <f t="shared" si="11"/>
        <v>0</v>
      </c>
      <c r="K27" s="5" t="str">
        <f t="shared" si="6"/>
        <v>00:00</v>
      </c>
    </row>
    <row r="28" spans="1:11" s="10" customFormat="1" x14ac:dyDescent="0.25">
      <c r="A28" s="6">
        <v>45073</v>
      </c>
      <c r="B28" s="7"/>
      <c r="C28" s="7"/>
      <c r="D28" s="7"/>
      <c r="E28" s="7"/>
      <c r="F28" s="7"/>
      <c r="G28" s="14" t="str">
        <f>IF(I28="auf Arbeit",Jahresübersicht!$C$3,IF(I28="Überstunden",Jahresübersicht!$C$3,"00:00"))</f>
        <v>00:00</v>
      </c>
      <c r="H28" s="9">
        <f t="shared" si="10"/>
        <v>0</v>
      </c>
      <c r="I28" s="9"/>
      <c r="J28" s="15" t="str">
        <f t="shared" si="11"/>
        <v>0</v>
      </c>
      <c r="K28" s="5" t="str">
        <f t="shared" si="6"/>
        <v>00:00</v>
      </c>
    </row>
    <row r="29" spans="1:11" s="10" customFormat="1" x14ac:dyDescent="0.25">
      <c r="A29" s="6">
        <v>45074</v>
      </c>
      <c r="B29" s="7"/>
      <c r="C29" s="7"/>
      <c r="D29" s="7"/>
      <c r="E29" s="7"/>
      <c r="F29" s="7"/>
      <c r="G29" s="14" t="str">
        <f>IF(I29="auf Arbeit",Jahresübersicht!$C$3,IF(I29="Überstunden",Jahresübersicht!$C$3,"00:00"))</f>
        <v>00:00</v>
      </c>
      <c r="H29" s="9">
        <f t="shared" si="10"/>
        <v>0</v>
      </c>
      <c r="I29" s="9"/>
      <c r="J29" s="15" t="str">
        <f t="shared" si="11"/>
        <v>0</v>
      </c>
      <c r="K29" s="5" t="str">
        <f t="shared" si="6"/>
        <v>00:00</v>
      </c>
    </row>
    <row r="30" spans="1:11" s="10" customFormat="1" x14ac:dyDescent="0.25">
      <c r="A30" s="3">
        <v>45075</v>
      </c>
      <c r="B30" s="16"/>
      <c r="C30" s="16"/>
      <c r="D30" s="4" t="str">
        <f t="shared" ref="D30:D32" si="18">IF(I30="auf Arbeit","00:30","00:00")</f>
        <v>00:00</v>
      </c>
      <c r="E30" s="12">
        <f t="shared" ref="E30:E32" si="19">H30*24</f>
        <v>0</v>
      </c>
      <c r="F30" s="4">
        <f t="shared" ref="F30:F32" si="20">C30-B30-D30+K30</f>
        <v>0</v>
      </c>
      <c r="G30" s="14" t="str">
        <f>IF(I30="auf Arbeit",Jahresübersicht!$C$3,IF(I30="Überstunden",Jahresübersicht!$C$3,"00:00"))</f>
        <v>00:00</v>
      </c>
      <c r="H30" s="5">
        <f t="shared" si="10"/>
        <v>0</v>
      </c>
      <c r="I30" s="17" t="s">
        <v>23</v>
      </c>
      <c r="J30" s="15" t="str">
        <f t="shared" si="11"/>
        <v>0</v>
      </c>
      <c r="K30" s="5" t="str">
        <f t="shared" si="6"/>
        <v>00:00</v>
      </c>
    </row>
    <row r="31" spans="1:11" s="10" customFormat="1" x14ac:dyDescent="0.25">
      <c r="A31" s="3">
        <v>45076</v>
      </c>
      <c r="B31" s="16"/>
      <c r="C31" s="16"/>
      <c r="D31" s="4" t="str">
        <f t="shared" si="18"/>
        <v>00:00</v>
      </c>
      <c r="E31" s="12">
        <f t="shared" si="19"/>
        <v>0</v>
      </c>
      <c r="F31" s="4">
        <f t="shared" si="20"/>
        <v>0</v>
      </c>
      <c r="G31" s="14" t="str">
        <f>IF(I31="auf Arbeit",Jahresübersicht!$C$3,IF(I31="Überstunden",Jahresübersicht!$C$3,"00:00"))</f>
        <v>00:00</v>
      </c>
      <c r="H31" s="5">
        <f t="shared" si="10"/>
        <v>0</v>
      </c>
      <c r="I31" s="17"/>
      <c r="J31" s="15" t="str">
        <f t="shared" si="11"/>
        <v>0</v>
      </c>
      <c r="K31" s="5" t="str">
        <f t="shared" si="6"/>
        <v>00:00</v>
      </c>
    </row>
    <row r="32" spans="1:11" s="10" customFormat="1" x14ac:dyDescent="0.25">
      <c r="A32" s="3">
        <v>45077</v>
      </c>
      <c r="B32" s="16"/>
      <c r="C32" s="16"/>
      <c r="D32" s="4" t="str">
        <f t="shared" si="18"/>
        <v>00:00</v>
      </c>
      <c r="E32" s="12">
        <f t="shared" si="19"/>
        <v>0</v>
      </c>
      <c r="F32" s="4">
        <f t="shared" si="20"/>
        <v>0</v>
      </c>
      <c r="G32" s="14" t="str">
        <f>IF(I32="auf Arbeit",Jahresübersicht!$C$3,IF(I32="Überstunden",Jahresübersicht!$C$3,"00:00"))</f>
        <v>00:00</v>
      </c>
      <c r="H32" s="5">
        <f t="shared" si="10"/>
        <v>0</v>
      </c>
      <c r="I32" s="17"/>
      <c r="J32" s="15" t="str">
        <f t="shared" si="11"/>
        <v>0</v>
      </c>
      <c r="K32" s="5" t="str">
        <f t="shared" si="6"/>
        <v>00:00</v>
      </c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oRfD2d3VUsVnk6oxZBDUJvm6LeGJOHXOAYBxrewN2iDZDlEN2Ozs7rww+aletcj6/O2EStxsUGzT6eUDpxDqeg==" saltValue="82tjQ4sn80KsVKOZtzckgg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2" xr:uid="{C9AFF1AA-F252-4486-BD8A-91E869BFAFAF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C4AD32-602F-4D85-8C17-63412980E315}">
          <x14:formula1>
            <xm:f>Daten!$A$2:$A$8</xm:f>
          </x14:formula1>
          <xm:sqref>I2:I33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B206-D4BB-4EF0-87C5-1CC569AA0CE7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3.42578125" bestFit="1" customWidth="1"/>
    <col min="2" max="3" width="9.28515625" style="11" customWidth="1"/>
    <col min="4" max="5" width="6.71093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45078</v>
      </c>
      <c r="B2" s="16"/>
      <c r="C2" s="16"/>
      <c r="D2" s="4" t="str">
        <f t="shared" ref="D2" si="0">IF(I2="auf Arbeit","00:30","00:00")</f>
        <v>00:00</v>
      </c>
      <c r="E2" s="12">
        <f t="shared" ref="E2" si="1">H2*24</f>
        <v>0</v>
      </c>
      <c r="F2" s="4">
        <f>C2-B2-D2+K2</f>
        <v>0</v>
      </c>
      <c r="G2" s="14" t="str">
        <f>IF(I2="auf Arbeit",Jahresübersicht!$C$3,IF(I2="Überstunden",Jahresübersicht!$C$3,"00:00"))</f>
        <v>00:00</v>
      </c>
      <c r="H2" s="5">
        <f t="shared" ref="H2" si="2">F2-G2</f>
        <v>0</v>
      </c>
      <c r="I2" s="17"/>
      <c r="J2" s="15" t="str">
        <f t="shared" ref="J2:J3" si="3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45079</v>
      </c>
      <c r="B3" s="16"/>
      <c r="C3" s="16"/>
      <c r="D3" s="4" t="str">
        <f t="shared" ref="D3:D10" si="4">IF(I3="auf Arbeit","00:30","00:00")</f>
        <v>00:00</v>
      </c>
      <c r="E3" s="12">
        <f t="shared" ref="E3:E10" si="5">H3*24</f>
        <v>0</v>
      </c>
      <c r="F3" s="4">
        <f t="shared" ref="F3:F10" si="6">C3-B3-D3+K3</f>
        <v>0</v>
      </c>
      <c r="G3" s="14" t="str">
        <f>IF(I3="auf Arbeit",Jahresübersicht!$C$3,IF(I3="Überstunden",Jahresübersicht!$C$3,"00:00"))</f>
        <v>00:00</v>
      </c>
      <c r="H3" s="5">
        <f t="shared" ref="H3:H10" si="7">F3-G3</f>
        <v>0</v>
      </c>
      <c r="I3" s="17"/>
      <c r="J3" s="15" t="str">
        <f t="shared" si="3"/>
        <v>0</v>
      </c>
      <c r="K3" s="5" t="str">
        <f t="shared" ref="K3:K31" si="8">IF(L3="Keine Pause","00:30","00:00")</f>
        <v>00:00</v>
      </c>
    </row>
    <row r="4" spans="1:12" s="10" customFormat="1" x14ac:dyDescent="0.25">
      <c r="A4" s="6">
        <v>45080</v>
      </c>
      <c r="B4" s="7"/>
      <c r="C4" s="7"/>
      <c r="D4" s="7"/>
      <c r="E4" s="7"/>
      <c r="F4" s="7"/>
      <c r="G4" s="14" t="str">
        <f>IF(I4="auf Arbeit",Jahresübersicht!$C$3,IF(I4="Überstunden",Jahresübersicht!$C$3,"00:00"))</f>
        <v>00:00</v>
      </c>
      <c r="H4" s="9">
        <f t="shared" si="7"/>
        <v>0</v>
      </c>
      <c r="I4" s="9"/>
      <c r="J4" s="15" t="str">
        <f>IF(I4="Urlaub","1","0")</f>
        <v>0</v>
      </c>
      <c r="K4" s="5" t="str">
        <f t="shared" si="8"/>
        <v>00:00</v>
      </c>
    </row>
    <row r="5" spans="1:12" s="10" customFormat="1" x14ac:dyDescent="0.25">
      <c r="A5" s="6">
        <v>45081</v>
      </c>
      <c r="B5" s="7"/>
      <c r="C5" s="7"/>
      <c r="D5" s="7"/>
      <c r="E5" s="7"/>
      <c r="F5" s="7"/>
      <c r="G5" s="14" t="str">
        <f>IF(I5="auf Arbeit",Jahresübersicht!$C$3,IF(I5="Überstunden",Jahresübersicht!$C$3,"00:00"))</f>
        <v>00:00</v>
      </c>
      <c r="H5" s="9"/>
      <c r="I5" s="9"/>
      <c r="J5" s="15" t="str">
        <f>IF(I5="Urlaub","1","0")</f>
        <v>0</v>
      </c>
      <c r="K5" s="5" t="str">
        <f t="shared" si="8"/>
        <v>00:00</v>
      </c>
    </row>
    <row r="6" spans="1:12" s="10" customFormat="1" x14ac:dyDescent="0.25">
      <c r="A6" s="3">
        <v>45082</v>
      </c>
      <c r="B6" s="16"/>
      <c r="C6" s="16"/>
      <c r="D6" s="4" t="str">
        <f t="shared" ref="D6" si="9">IF(I6="auf Arbeit","00:30","00:00")</f>
        <v>00:00</v>
      </c>
      <c r="E6" s="12">
        <f t="shared" ref="E6" si="10">H6*24</f>
        <v>0</v>
      </c>
      <c r="F6" s="4">
        <f t="shared" si="6"/>
        <v>0</v>
      </c>
      <c r="G6" s="14" t="str">
        <f>IF(I6="auf Arbeit",Jahresübersicht!$C$3,IF(I6="Überstunden",Jahresübersicht!$C$3,"00:00"))</f>
        <v>00:00</v>
      </c>
      <c r="H6" s="5"/>
      <c r="I6" s="17"/>
      <c r="J6" s="15" t="str">
        <f t="shared" ref="J6:J12" si="11">IF(I6="Urlaub","1","0")</f>
        <v>0</v>
      </c>
      <c r="K6" s="5" t="str">
        <f t="shared" si="8"/>
        <v>00:00</v>
      </c>
    </row>
    <row r="7" spans="1:12" s="10" customFormat="1" x14ac:dyDescent="0.25">
      <c r="A7" s="3">
        <v>45083</v>
      </c>
      <c r="B7" s="16"/>
      <c r="C7" s="16"/>
      <c r="D7" s="4" t="str">
        <f t="shared" ref="D7" si="12">IF(I7="auf Arbeit","00:30","00:00")</f>
        <v>00:00</v>
      </c>
      <c r="E7" s="12">
        <f t="shared" ref="E7" si="13">H7*24</f>
        <v>0</v>
      </c>
      <c r="F7" s="4">
        <f t="shared" si="6"/>
        <v>0</v>
      </c>
      <c r="G7" s="14" t="str">
        <f>IF(I7="auf Arbeit",Jahresübersicht!$C$3,IF(I7="Überstunden",Jahresübersicht!$C$3,"00:00"))</f>
        <v>00:00</v>
      </c>
      <c r="H7" s="5">
        <f t="shared" ref="H7" si="14">F7-G7</f>
        <v>0</v>
      </c>
      <c r="I7" s="17"/>
      <c r="J7" s="15" t="str">
        <f t="shared" si="11"/>
        <v>0</v>
      </c>
      <c r="K7" s="5" t="str">
        <f t="shared" si="8"/>
        <v>00:00</v>
      </c>
    </row>
    <row r="8" spans="1:12" x14ac:dyDescent="0.25">
      <c r="A8" s="3">
        <v>45084</v>
      </c>
      <c r="B8" s="16"/>
      <c r="C8" s="16"/>
      <c r="D8" s="4" t="str">
        <f t="shared" si="4"/>
        <v>00:00</v>
      </c>
      <c r="E8" s="12">
        <f t="shared" si="5"/>
        <v>0</v>
      </c>
      <c r="F8" s="4">
        <f t="shared" si="6"/>
        <v>0</v>
      </c>
      <c r="G8" s="14" t="str">
        <f>IF(I8="auf Arbeit",Jahresübersicht!$C$3,IF(I8="Überstunden",Jahresübersicht!$C$3,"00:00"))</f>
        <v>00:00</v>
      </c>
      <c r="H8" s="5">
        <f t="shared" si="7"/>
        <v>0</v>
      </c>
      <c r="I8" s="17"/>
      <c r="J8" s="15" t="str">
        <f t="shared" si="11"/>
        <v>0</v>
      </c>
      <c r="K8" s="5" t="str">
        <f t="shared" si="8"/>
        <v>00:00</v>
      </c>
      <c r="L8" s="10"/>
    </row>
    <row r="9" spans="1:12" x14ac:dyDescent="0.25">
      <c r="A9" s="3">
        <v>45085</v>
      </c>
      <c r="B9" s="16"/>
      <c r="C9" s="16"/>
      <c r="D9" s="4" t="str">
        <f t="shared" si="4"/>
        <v>00:00</v>
      </c>
      <c r="E9" s="12">
        <f t="shared" si="5"/>
        <v>0</v>
      </c>
      <c r="F9" s="4">
        <f t="shared" si="6"/>
        <v>0</v>
      </c>
      <c r="G9" s="14" t="str">
        <f>IF(I9="auf Arbeit",Jahresübersicht!$C$3,IF(I9="Überstunden",Jahresübersicht!$C$3,"00:00"))</f>
        <v>00:00</v>
      </c>
      <c r="H9" s="5">
        <f t="shared" si="7"/>
        <v>0</v>
      </c>
      <c r="I9" s="17"/>
      <c r="J9" s="15" t="str">
        <f t="shared" si="11"/>
        <v>0</v>
      </c>
      <c r="K9" s="5" t="str">
        <f t="shared" si="8"/>
        <v>00:00</v>
      </c>
      <c r="L9" s="10"/>
    </row>
    <row r="10" spans="1:12" x14ac:dyDescent="0.25">
      <c r="A10" s="3">
        <v>45086</v>
      </c>
      <c r="B10" s="16"/>
      <c r="C10" s="16"/>
      <c r="D10" s="4" t="str">
        <f t="shared" si="4"/>
        <v>00:00</v>
      </c>
      <c r="E10" s="12">
        <f t="shared" si="5"/>
        <v>0</v>
      </c>
      <c r="F10" s="4">
        <f t="shared" si="6"/>
        <v>0</v>
      </c>
      <c r="G10" s="14" t="str">
        <f>IF(I10="auf Arbeit",Jahresübersicht!$C$3,IF(I10="Überstunden",Jahresübersicht!$C$3,"00:00"))</f>
        <v>00:00</v>
      </c>
      <c r="H10" s="5">
        <f t="shared" si="7"/>
        <v>0</v>
      </c>
      <c r="I10" s="17"/>
      <c r="J10" s="15" t="str">
        <f t="shared" si="11"/>
        <v>0</v>
      </c>
      <c r="K10" s="5" t="str">
        <f t="shared" si="8"/>
        <v>00:00</v>
      </c>
      <c r="L10" s="10"/>
    </row>
    <row r="11" spans="1:12" s="10" customFormat="1" x14ac:dyDescent="0.25">
      <c r="A11" s="6">
        <v>45087</v>
      </c>
      <c r="B11" s="7"/>
      <c r="C11" s="7"/>
      <c r="D11" s="7"/>
      <c r="E11" s="7"/>
      <c r="F11" s="7"/>
      <c r="G11" s="14" t="str">
        <f>IF(I11="auf Arbeit",Jahresübersicht!$C$3,IF(I11="Überstunden",Jahresübersicht!$C$3,"00:00"))</f>
        <v>00:00</v>
      </c>
      <c r="H11" s="9">
        <f t="shared" ref="H11" si="15">F11-G11</f>
        <v>0</v>
      </c>
      <c r="I11" s="9"/>
      <c r="J11" s="15" t="str">
        <f t="shared" si="11"/>
        <v>0</v>
      </c>
      <c r="K11" s="5" t="str">
        <f t="shared" si="8"/>
        <v>00:00</v>
      </c>
    </row>
    <row r="12" spans="1:12" s="10" customFormat="1" x14ac:dyDescent="0.25">
      <c r="A12" s="6">
        <v>45088</v>
      </c>
      <c r="B12" s="7"/>
      <c r="C12" s="7"/>
      <c r="D12" s="7"/>
      <c r="E12" s="7"/>
      <c r="F12" s="7"/>
      <c r="G12" s="14" t="str">
        <f>IF(I12="auf Arbeit",Jahresübersicht!$C$3,IF(I12="Überstunden",Jahresübersicht!$C$3,"00:00"))</f>
        <v>00:00</v>
      </c>
      <c r="H12" s="9"/>
      <c r="I12" s="9"/>
      <c r="J12" s="15" t="str">
        <f t="shared" si="11"/>
        <v>0</v>
      </c>
      <c r="K12" s="5" t="str">
        <f t="shared" si="8"/>
        <v>00:00</v>
      </c>
    </row>
    <row r="13" spans="1:12" s="10" customFormat="1" x14ac:dyDescent="0.25">
      <c r="A13" s="3">
        <v>45089</v>
      </c>
      <c r="B13" s="16"/>
      <c r="C13" s="16"/>
      <c r="D13" s="4" t="str">
        <f t="shared" ref="D13:D17" si="16">IF(I13="auf Arbeit","00:30","00:00")</f>
        <v>00:00</v>
      </c>
      <c r="E13" s="12">
        <f t="shared" ref="E13:E17" si="17">H13*24</f>
        <v>0</v>
      </c>
      <c r="F13" s="4">
        <f t="shared" ref="F13:F17" si="18">C13-B13-D13+K13</f>
        <v>0</v>
      </c>
      <c r="G13" s="14" t="str">
        <f>IF(I13="auf Arbeit",Jahresübersicht!$C$3,IF(I13="Überstunden",Jahresübersicht!$C$3,"00:00"))</f>
        <v>00:00</v>
      </c>
      <c r="H13" s="5"/>
      <c r="I13" s="17"/>
      <c r="J13" s="15" t="str">
        <f t="shared" ref="J13:J31" si="19">IF(I13="Urlaub","1","0")</f>
        <v>0</v>
      </c>
      <c r="K13" s="5" t="str">
        <f t="shared" si="8"/>
        <v>00:00</v>
      </c>
    </row>
    <row r="14" spans="1:12" s="10" customFormat="1" x14ac:dyDescent="0.25">
      <c r="A14" s="3">
        <v>45090</v>
      </c>
      <c r="B14" s="16"/>
      <c r="C14" s="16"/>
      <c r="D14" s="4" t="str">
        <f t="shared" si="16"/>
        <v>00:00</v>
      </c>
      <c r="E14" s="12">
        <f t="shared" si="17"/>
        <v>0</v>
      </c>
      <c r="F14" s="4">
        <f t="shared" si="18"/>
        <v>0</v>
      </c>
      <c r="G14" s="14" t="str">
        <f>IF(I14="auf Arbeit",Jahresübersicht!$C$3,IF(I14="Überstunden",Jahresübersicht!$C$3,"00:00"))</f>
        <v>00:00</v>
      </c>
      <c r="H14" s="5">
        <f t="shared" ref="H14:H18" si="20">F14-G14</f>
        <v>0</v>
      </c>
      <c r="I14" s="17"/>
      <c r="J14" s="15" t="str">
        <f t="shared" si="19"/>
        <v>0</v>
      </c>
      <c r="K14" s="5" t="str">
        <f t="shared" si="8"/>
        <v>00:00</v>
      </c>
    </row>
    <row r="15" spans="1:12" x14ac:dyDescent="0.25">
      <c r="A15" s="3">
        <v>45091</v>
      </c>
      <c r="B15" s="16"/>
      <c r="C15" s="16"/>
      <c r="D15" s="4" t="str">
        <f t="shared" si="16"/>
        <v>00:00</v>
      </c>
      <c r="E15" s="12">
        <f t="shared" si="17"/>
        <v>0</v>
      </c>
      <c r="F15" s="4">
        <f t="shared" si="18"/>
        <v>0</v>
      </c>
      <c r="G15" s="14" t="str">
        <f>IF(I15="auf Arbeit",Jahresübersicht!$C$3,IF(I15="Überstunden",Jahresübersicht!$C$3,"00:00"))</f>
        <v>00:00</v>
      </c>
      <c r="H15" s="5">
        <f t="shared" si="20"/>
        <v>0</v>
      </c>
      <c r="I15" s="17"/>
      <c r="J15" s="15" t="str">
        <f t="shared" si="19"/>
        <v>0</v>
      </c>
      <c r="K15" s="5" t="str">
        <f t="shared" si="8"/>
        <v>00:00</v>
      </c>
      <c r="L15" s="10"/>
    </row>
    <row r="16" spans="1:12" x14ac:dyDescent="0.25">
      <c r="A16" s="3">
        <v>45092</v>
      </c>
      <c r="B16" s="16"/>
      <c r="C16" s="16"/>
      <c r="D16" s="4" t="str">
        <f t="shared" si="16"/>
        <v>00:00</v>
      </c>
      <c r="E16" s="12">
        <f t="shared" si="17"/>
        <v>0</v>
      </c>
      <c r="F16" s="4">
        <f t="shared" si="18"/>
        <v>0</v>
      </c>
      <c r="G16" s="14" t="str">
        <f>IF(I16="auf Arbeit",Jahresübersicht!$C$3,IF(I16="Überstunden",Jahresübersicht!$C$3,"00:00"))</f>
        <v>00:00</v>
      </c>
      <c r="H16" s="5">
        <f t="shared" si="20"/>
        <v>0</v>
      </c>
      <c r="I16" s="17"/>
      <c r="J16" s="15" t="str">
        <f t="shared" si="19"/>
        <v>0</v>
      </c>
      <c r="K16" s="5" t="str">
        <f t="shared" si="8"/>
        <v>00:00</v>
      </c>
      <c r="L16" s="10"/>
    </row>
    <row r="17" spans="1:12" x14ac:dyDescent="0.25">
      <c r="A17" s="3">
        <v>45093</v>
      </c>
      <c r="B17" s="16"/>
      <c r="C17" s="16"/>
      <c r="D17" s="4" t="str">
        <f t="shared" si="16"/>
        <v>00:00</v>
      </c>
      <c r="E17" s="12">
        <f t="shared" si="17"/>
        <v>0</v>
      </c>
      <c r="F17" s="4">
        <f t="shared" si="18"/>
        <v>0</v>
      </c>
      <c r="G17" s="14" t="str">
        <f>IF(I17="auf Arbeit",Jahresübersicht!$C$3,IF(I17="Überstunden",Jahresübersicht!$C$3,"00:00"))</f>
        <v>00:00</v>
      </c>
      <c r="H17" s="5">
        <f t="shared" si="20"/>
        <v>0</v>
      </c>
      <c r="I17" s="17"/>
      <c r="J17" s="15" t="str">
        <f t="shared" si="19"/>
        <v>0</v>
      </c>
      <c r="K17" s="5" t="str">
        <f t="shared" si="8"/>
        <v>00:00</v>
      </c>
      <c r="L17" s="10"/>
    </row>
    <row r="18" spans="1:12" s="10" customFormat="1" x14ac:dyDescent="0.25">
      <c r="A18" s="6">
        <v>45094</v>
      </c>
      <c r="B18" s="7"/>
      <c r="C18" s="7"/>
      <c r="D18" s="7"/>
      <c r="E18" s="7"/>
      <c r="F18" s="7"/>
      <c r="G18" s="14" t="str">
        <f>IF(I18="auf Arbeit",Jahresübersicht!$C$3,IF(I18="Überstunden",Jahresübersicht!$C$3,"00:00"))</f>
        <v>00:00</v>
      </c>
      <c r="H18" s="9">
        <f t="shared" si="20"/>
        <v>0</v>
      </c>
      <c r="I18" s="9"/>
      <c r="J18" s="15" t="str">
        <f t="shared" si="19"/>
        <v>0</v>
      </c>
      <c r="K18" s="5" t="str">
        <f t="shared" si="8"/>
        <v>00:00</v>
      </c>
    </row>
    <row r="19" spans="1:12" s="10" customFormat="1" x14ac:dyDescent="0.25">
      <c r="A19" s="6">
        <v>45095</v>
      </c>
      <c r="B19" s="7"/>
      <c r="C19" s="7"/>
      <c r="D19" s="7"/>
      <c r="E19" s="7"/>
      <c r="F19" s="7"/>
      <c r="G19" s="14" t="str">
        <f>IF(I19="auf Arbeit",Jahresübersicht!$C$3,IF(I19="Überstunden",Jahresübersicht!$C$3,"00:00"))</f>
        <v>00:00</v>
      </c>
      <c r="H19" s="9"/>
      <c r="I19" s="9"/>
      <c r="J19" s="15" t="str">
        <f t="shared" si="19"/>
        <v>0</v>
      </c>
      <c r="K19" s="5" t="str">
        <f t="shared" si="8"/>
        <v>00:00</v>
      </c>
    </row>
    <row r="20" spans="1:12" s="10" customFormat="1" x14ac:dyDescent="0.25">
      <c r="A20" s="3">
        <v>45096</v>
      </c>
      <c r="B20" s="16"/>
      <c r="C20" s="16"/>
      <c r="D20" s="4" t="str">
        <f t="shared" ref="D20:D24" si="21">IF(I20="auf Arbeit","00:30","00:00")</f>
        <v>00:00</v>
      </c>
      <c r="E20" s="12">
        <f t="shared" ref="E20:E24" si="22">H20*24</f>
        <v>0</v>
      </c>
      <c r="F20" s="4">
        <f t="shared" ref="F20:F24" si="23">C20-B20-D20+K20</f>
        <v>0</v>
      </c>
      <c r="G20" s="14" t="str">
        <f>IF(I20="auf Arbeit",Jahresübersicht!$C$3,IF(I20="Überstunden",Jahresübersicht!$C$3,"00:00"))</f>
        <v>00:00</v>
      </c>
      <c r="H20" s="5"/>
      <c r="I20" s="17"/>
      <c r="J20" s="15" t="str">
        <f t="shared" si="19"/>
        <v>0</v>
      </c>
      <c r="K20" s="5" t="str">
        <f t="shared" si="8"/>
        <v>00:00</v>
      </c>
    </row>
    <row r="21" spans="1:12" s="10" customFormat="1" x14ac:dyDescent="0.25">
      <c r="A21" s="3">
        <v>45097</v>
      </c>
      <c r="B21" s="16"/>
      <c r="C21" s="16"/>
      <c r="D21" s="4" t="str">
        <f t="shared" si="21"/>
        <v>00:00</v>
      </c>
      <c r="E21" s="12">
        <f t="shared" si="22"/>
        <v>0</v>
      </c>
      <c r="F21" s="4">
        <f t="shared" si="23"/>
        <v>0</v>
      </c>
      <c r="G21" s="14" t="str">
        <f>IF(I21="auf Arbeit",Jahresübersicht!$C$3,IF(I21="Überstunden",Jahresübersicht!$C$3,"00:00"))</f>
        <v>00:00</v>
      </c>
      <c r="H21" s="5">
        <f t="shared" ref="H21:H25" si="24">F21-G21</f>
        <v>0</v>
      </c>
      <c r="I21" s="17"/>
      <c r="J21" s="15" t="str">
        <f t="shared" si="19"/>
        <v>0</v>
      </c>
      <c r="K21" s="5" t="str">
        <f t="shared" si="8"/>
        <v>00:00</v>
      </c>
    </row>
    <row r="22" spans="1:12" x14ac:dyDescent="0.25">
      <c r="A22" s="3">
        <v>45098</v>
      </c>
      <c r="B22" s="16"/>
      <c r="C22" s="16"/>
      <c r="D22" s="4" t="str">
        <f t="shared" si="21"/>
        <v>00:00</v>
      </c>
      <c r="E22" s="12">
        <f t="shared" si="22"/>
        <v>0</v>
      </c>
      <c r="F22" s="4">
        <f t="shared" si="23"/>
        <v>0</v>
      </c>
      <c r="G22" s="14" t="str">
        <f>IF(I22="auf Arbeit",Jahresübersicht!$C$3,IF(I22="Überstunden",Jahresübersicht!$C$3,"00:00"))</f>
        <v>00:00</v>
      </c>
      <c r="H22" s="5">
        <f t="shared" si="24"/>
        <v>0</v>
      </c>
      <c r="I22" s="17"/>
      <c r="J22" s="15" t="str">
        <f t="shared" si="19"/>
        <v>0</v>
      </c>
      <c r="K22" s="5" t="str">
        <f t="shared" si="8"/>
        <v>00:00</v>
      </c>
      <c r="L22" s="10"/>
    </row>
    <row r="23" spans="1:12" x14ac:dyDescent="0.25">
      <c r="A23" s="3">
        <v>45099</v>
      </c>
      <c r="B23" s="16"/>
      <c r="C23" s="16"/>
      <c r="D23" s="4" t="str">
        <f t="shared" si="21"/>
        <v>00:00</v>
      </c>
      <c r="E23" s="12">
        <f t="shared" si="22"/>
        <v>0</v>
      </c>
      <c r="F23" s="4">
        <f t="shared" si="23"/>
        <v>0</v>
      </c>
      <c r="G23" s="14" t="str">
        <f>IF(I23="auf Arbeit",Jahresübersicht!$C$3,IF(I23="Überstunden",Jahresübersicht!$C$3,"00:00"))</f>
        <v>00:00</v>
      </c>
      <c r="H23" s="5">
        <f t="shared" si="24"/>
        <v>0</v>
      </c>
      <c r="I23" s="17"/>
      <c r="J23" s="15" t="str">
        <f t="shared" si="19"/>
        <v>0</v>
      </c>
      <c r="K23" s="5" t="str">
        <f t="shared" si="8"/>
        <v>00:00</v>
      </c>
      <c r="L23" s="10"/>
    </row>
    <row r="24" spans="1:12" x14ac:dyDescent="0.25">
      <c r="A24" s="3">
        <v>45100</v>
      </c>
      <c r="B24" s="16"/>
      <c r="C24" s="16"/>
      <c r="D24" s="4" t="str">
        <f t="shared" si="21"/>
        <v>00:00</v>
      </c>
      <c r="E24" s="12">
        <f t="shared" si="22"/>
        <v>0</v>
      </c>
      <c r="F24" s="4">
        <f t="shared" si="23"/>
        <v>0</v>
      </c>
      <c r="G24" s="14" t="str">
        <f>IF(I24="auf Arbeit",Jahresübersicht!$C$3,IF(I24="Überstunden",Jahresübersicht!$C$3,"00:00"))</f>
        <v>00:00</v>
      </c>
      <c r="H24" s="5">
        <f t="shared" si="24"/>
        <v>0</v>
      </c>
      <c r="I24" s="17"/>
      <c r="J24" s="15" t="str">
        <f t="shared" si="19"/>
        <v>0</v>
      </c>
      <c r="K24" s="5" t="str">
        <f t="shared" si="8"/>
        <v>00:00</v>
      </c>
      <c r="L24" s="10"/>
    </row>
    <row r="25" spans="1:12" s="10" customFormat="1" x14ac:dyDescent="0.25">
      <c r="A25" s="6">
        <v>45101</v>
      </c>
      <c r="B25" s="7"/>
      <c r="C25" s="7"/>
      <c r="D25" s="7"/>
      <c r="E25" s="7"/>
      <c r="F25" s="7"/>
      <c r="G25" s="14" t="str">
        <f>IF(I25="auf Arbeit",Jahresübersicht!$C$3,IF(I25="Überstunden",Jahresübersicht!$C$3,"00:00"))</f>
        <v>00:00</v>
      </c>
      <c r="H25" s="9">
        <f t="shared" si="24"/>
        <v>0</v>
      </c>
      <c r="I25" s="9"/>
      <c r="J25" s="15" t="str">
        <f t="shared" si="19"/>
        <v>0</v>
      </c>
      <c r="K25" s="5" t="str">
        <f t="shared" si="8"/>
        <v>00:00</v>
      </c>
    </row>
    <row r="26" spans="1:12" s="10" customFormat="1" x14ac:dyDescent="0.25">
      <c r="A26" s="6">
        <v>45102</v>
      </c>
      <c r="B26" s="7"/>
      <c r="C26" s="7"/>
      <c r="D26" s="7"/>
      <c r="E26" s="7"/>
      <c r="F26" s="7"/>
      <c r="G26" s="14" t="str">
        <f>IF(I26="auf Arbeit",Jahresübersicht!$C$3,IF(I26="Überstunden",Jahresübersicht!$C$3,"00:00"))</f>
        <v>00:00</v>
      </c>
      <c r="H26" s="9"/>
      <c r="I26" s="9"/>
      <c r="J26" s="15" t="str">
        <f t="shared" si="19"/>
        <v>0</v>
      </c>
      <c r="K26" s="5" t="str">
        <f t="shared" si="8"/>
        <v>00:00</v>
      </c>
    </row>
    <row r="27" spans="1:12" s="10" customFormat="1" x14ac:dyDescent="0.25">
      <c r="A27" s="3">
        <v>45103</v>
      </c>
      <c r="B27" s="16"/>
      <c r="C27" s="16"/>
      <c r="D27" s="4" t="str">
        <f t="shared" ref="D27:D31" si="25">IF(I27="auf Arbeit","00:30","00:00")</f>
        <v>00:00</v>
      </c>
      <c r="E27" s="12">
        <f t="shared" ref="E27:E31" si="26">H27*24</f>
        <v>0</v>
      </c>
      <c r="F27" s="4">
        <f t="shared" ref="F27:F31" si="27">C27-B27-D27+K27</f>
        <v>0</v>
      </c>
      <c r="G27" s="14" t="str">
        <f>IF(I27="auf Arbeit",Jahresübersicht!$C$3,IF(I27="Überstunden",Jahresübersicht!$C$3,"00:00"))</f>
        <v>00:00</v>
      </c>
      <c r="H27" s="5"/>
      <c r="I27" s="17"/>
      <c r="J27" s="15" t="str">
        <f t="shared" si="19"/>
        <v>0</v>
      </c>
      <c r="K27" s="5" t="str">
        <f t="shared" si="8"/>
        <v>00:00</v>
      </c>
    </row>
    <row r="28" spans="1:12" s="10" customFormat="1" x14ac:dyDescent="0.25">
      <c r="A28" s="3">
        <v>45104</v>
      </c>
      <c r="B28" s="16"/>
      <c r="C28" s="16"/>
      <c r="D28" s="4" t="str">
        <f t="shared" si="25"/>
        <v>00:00</v>
      </c>
      <c r="E28" s="12">
        <f t="shared" si="26"/>
        <v>0</v>
      </c>
      <c r="F28" s="4">
        <f t="shared" si="27"/>
        <v>0</v>
      </c>
      <c r="G28" s="14" t="str">
        <f>IF(I28="auf Arbeit",Jahresübersicht!$C$3,IF(I28="Überstunden",Jahresübersicht!$C$3,"00:00"))</f>
        <v>00:00</v>
      </c>
      <c r="H28" s="5">
        <f t="shared" ref="H28:H31" si="28">F28-G28</f>
        <v>0</v>
      </c>
      <c r="I28" s="17"/>
      <c r="J28" s="15" t="str">
        <f t="shared" si="19"/>
        <v>0</v>
      </c>
      <c r="K28" s="5" t="str">
        <f t="shared" si="8"/>
        <v>00:00</v>
      </c>
    </row>
    <row r="29" spans="1:12" x14ac:dyDescent="0.25">
      <c r="A29" s="3">
        <v>45105</v>
      </c>
      <c r="B29" s="16"/>
      <c r="C29" s="16"/>
      <c r="D29" s="4" t="str">
        <f t="shared" si="25"/>
        <v>00:00</v>
      </c>
      <c r="E29" s="12">
        <f t="shared" si="26"/>
        <v>0</v>
      </c>
      <c r="F29" s="4">
        <f t="shared" si="27"/>
        <v>0</v>
      </c>
      <c r="G29" s="14" t="str">
        <f>IF(I29="auf Arbeit",Jahresübersicht!$C$3,IF(I29="Überstunden",Jahresübersicht!$C$3,"00:00"))</f>
        <v>00:00</v>
      </c>
      <c r="H29" s="5">
        <f t="shared" si="28"/>
        <v>0</v>
      </c>
      <c r="I29" s="17"/>
      <c r="J29" s="15" t="str">
        <f t="shared" si="19"/>
        <v>0</v>
      </c>
      <c r="K29" s="5" t="str">
        <f t="shared" si="8"/>
        <v>00:00</v>
      </c>
      <c r="L29" s="10"/>
    </row>
    <row r="30" spans="1:12" x14ac:dyDescent="0.25">
      <c r="A30" s="3">
        <v>45106</v>
      </c>
      <c r="B30" s="16"/>
      <c r="C30" s="16"/>
      <c r="D30" s="4" t="str">
        <f t="shared" si="25"/>
        <v>00:00</v>
      </c>
      <c r="E30" s="12">
        <f t="shared" si="26"/>
        <v>0</v>
      </c>
      <c r="F30" s="4">
        <f t="shared" si="27"/>
        <v>0</v>
      </c>
      <c r="G30" s="14" t="str">
        <f>IF(I30="auf Arbeit",Jahresübersicht!$C$3,IF(I30="Überstunden",Jahresübersicht!$C$3,"00:00"))</f>
        <v>00:00</v>
      </c>
      <c r="H30" s="5">
        <f t="shared" si="28"/>
        <v>0</v>
      </c>
      <c r="I30" s="17"/>
      <c r="J30" s="15" t="str">
        <f t="shared" si="19"/>
        <v>0</v>
      </c>
      <c r="K30" s="5" t="str">
        <f t="shared" si="8"/>
        <v>00:00</v>
      </c>
      <c r="L30" s="10"/>
    </row>
    <row r="31" spans="1:12" x14ac:dyDescent="0.25">
      <c r="A31" s="3">
        <v>45107</v>
      </c>
      <c r="B31" s="16"/>
      <c r="C31" s="16"/>
      <c r="D31" s="4" t="str">
        <f t="shared" si="25"/>
        <v>00:00</v>
      </c>
      <c r="E31" s="12">
        <f t="shared" si="26"/>
        <v>0</v>
      </c>
      <c r="F31" s="4">
        <f t="shared" si="27"/>
        <v>0</v>
      </c>
      <c r="G31" s="14" t="str">
        <f>IF(I31="auf Arbeit",Jahresübersicht!$C$3,IF(I31="Überstunden",Jahresübersicht!$C$3,"00:00"))</f>
        <v>00:00</v>
      </c>
      <c r="H31" s="5">
        <f t="shared" si="28"/>
        <v>0</v>
      </c>
      <c r="I31" s="17"/>
      <c r="J31" s="15" t="str">
        <f t="shared" si="19"/>
        <v>0</v>
      </c>
      <c r="K31" s="5" t="str">
        <f t="shared" si="8"/>
        <v>00:00</v>
      </c>
      <c r="L31" s="10"/>
    </row>
    <row r="32" spans="1:12" x14ac:dyDescent="0.25">
      <c r="D32" s="4"/>
      <c r="E32" s="12"/>
      <c r="F32" s="4"/>
      <c r="G32" s="14"/>
      <c r="H32" s="5"/>
      <c r="J32" s="15"/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zLVT03fgLh6ZDUsmDB4fvxkbGe6ovXOsT5P3yQB0mT2T8EzwYUgHgXuu5E5cHqPBZBvugaChwh5MGklH7IbpJw==" saltValue="1jXLh6Dm4uL46VIbl8E8eQ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1" xr:uid="{899614C6-2932-475F-A4D8-7372DB992849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C4C5D-7B18-4401-A640-024B2183CFA3}">
          <x14:formula1>
            <xm:f>Daten!$A$2:$A$8</xm:f>
          </x14:formula1>
          <xm:sqref>I2:I33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2283-B152-44B4-B20B-539490DBD298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2.85546875" bestFit="1" customWidth="1"/>
    <col min="2" max="3" width="9.28515625" style="11" customWidth="1"/>
    <col min="4" max="5" width="6.71093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6">
        <v>45108</v>
      </c>
      <c r="B2" s="7"/>
      <c r="C2" s="7"/>
      <c r="D2" s="7"/>
      <c r="E2" s="7"/>
      <c r="F2" s="7"/>
      <c r="G2" s="14" t="str">
        <f>IF(I2="auf Arbeit",Jahresübersicht!$C$3,IF(I2="Überstunden",Jahresübersicht!$C$3,"00:00"))</f>
        <v>00:00</v>
      </c>
      <c r="H2" s="9">
        <f t="shared" ref="H2:H3" si="0">F2-G2</f>
        <v>0</v>
      </c>
      <c r="I2" s="9"/>
      <c r="J2" s="15" t="str">
        <f t="shared" ref="J2:J3" si="1">IF(I2="Urlaub","1","0")</f>
        <v>0</v>
      </c>
      <c r="K2" s="5" t="str">
        <f>IF(L2="Keine Pause","00:30","00:00")</f>
        <v>00:00</v>
      </c>
    </row>
    <row r="3" spans="1:12" s="10" customFormat="1" x14ac:dyDescent="0.25">
      <c r="A3" s="6">
        <v>45109</v>
      </c>
      <c r="B3" s="7"/>
      <c r="C3" s="7"/>
      <c r="D3" s="7"/>
      <c r="E3" s="7"/>
      <c r="F3" s="7"/>
      <c r="G3" s="14" t="str">
        <f>IF(I3="auf Arbeit",Jahresübersicht!$C$3,IF(I3="Überstunden",Jahresübersicht!$C$3,"00:00"))</f>
        <v>00:00</v>
      </c>
      <c r="H3" s="9">
        <f t="shared" si="0"/>
        <v>0</v>
      </c>
      <c r="I3" s="9"/>
      <c r="J3" s="15" t="str">
        <f t="shared" si="1"/>
        <v>0</v>
      </c>
      <c r="K3" s="5" t="str">
        <f t="shared" ref="K3:K32" si="2">IF(L3="Keine Pause","00:30","00:00")</f>
        <v>00:00</v>
      </c>
    </row>
    <row r="4" spans="1:12" s="10" customFormat="1" x14ac:dyDescent="0.25">
      <c r="A4" s="3">
        <v>45110</v>
      </c>
      <c r="B4" s="16"/>
      <c r="C4" s="16"/>
      <c r="D4" s="4" t="str">
        <f t="shared" ref="D4" si="3">IF(I4="auf Arbeit","00:30","00:00")</f>
        <v>00:00</v>
      </c>
      <c r="E4" s="12">
        <f t="shared" ref="E4" si="4">H4*24</f>
        <v>0</v>
      </c>
      <c r="F4" s="4">
        <f>C4-B4-D4+K4</f>
        <v>0</v>
      </c>
      <c r="G4" s="14" t="str">
        <f>IF(I4="auf Arbeit",Jahresübersicht!$C$3,IF(I4="Überstunden",Jahresübersicht!$C$3,"00:00"))</f>
        <v>00:00</v>
      </c>
      <c r="H4" s="5">
        <f>F4-G4</f>
        <v>0</v>
      </c>
      <c r="I4" s="17"/>
      <c r="J4" s="15" t="str">
        <f>IF(I4="Urlaub","1","0")</f>
        <v>0</v>
      </c>
      <c r="K4" s="5" t="str">
        <f t="shared" si="2"/>
        <v>00:00</v>
      </c>
    </row>
    <row r="5" spans="1:12" s="10" customFormat="1" x14ac:dyDescent="0.25">
      <c r="A5" s="3">
        <v>45111</v>
      </c>
      <c r="B5" s="16"/>
      <c r="C5" s="16"/>
      <c r="D5" s="4" t="str">
        <f t="shared" ref="D5" si="5">IF(I5="auf Arbeit","00:30","00:00")</f>
        <v>00:00</v>
      </c>
      <c r="E5" s="12">
        <f t="shared" ref="E5" si="6">H5*24</f>
        <v>0</v>
      </c>
      <c r="F5" s="4">
        <f t="shared" ref="F5:F8" si="7">C5-B5-D5+K5</f>
        <v>0</v>
      </c>
      <c r="G5" s="14" t="str">
        <f>IF(I5="auf Arbeit",Jahresübersicht!$C$3,IF(I5="Überstunden",Jahresübersicht!$C$3,"00:00"))</f>
        <v>00:00</v>
      </c>
      <c r="H5" s="5">
        <f t="shared" ref="H5" si="8">F5-G5</f>
        <v>0</v>
      </c>
      <c r="I5" s="17"/>
      <c r="J5" s="15" t="str">
        <f>IF(I5="Urlaub","1","0")</f>
        <v>0</v>
      </c>
      <c r="K5" s="5" t="str">
        <f t="shared" si="2"/>
        <v>00:00</v>
      </c>
    </row>
    <row r="6" spans="1:12" s="10" customFormat="1" x14ac:dyDescent="0.25">
      <c r="A6" s="3">
        <v>45112</v>
      </c>
      <c r="B6" s="16"/>
      <c r="C6" s="16"/>
      <c r="D6" s="4" t="str">
        <f t="shared" ref="D6:D8" si="9">IF(I6="auf Arbeit","00:30","00:00")</f>
        <v>00:00</v>
      </c>
      <c r="E6" s="12">
        <f t="shared" ref="E6:E8" si="10">H6*24</f>
        <v>0</v>
      </c>
      <c r="F6" s="4">
        <f t="shared" si="7"/>
        <v>0</v>
      </c>
      <c r="G6" s="14" t="str">
        <f>IF(I6="auf Arbeit",Jahresübersicht!$C$3,IF(I6="Überstunden",Jahresübersicht!$C$3,"00:00"))</f>
        <v>00:00</v>
      </c>
      <c r="H6" s="5">
        <f t="shared" ref="H6:H12" si="11">F6-G6</f>
        <v>0</v>
      </c>
      <c r="I6" s="17"/>
      <c r="J6" s="15" t="str">
        <f t="shared" ref="J6:J12" si="12">IF(I6="Urlaub","1","0")</f>
        <v>0</v>
      </c>
      <c r="K6" s="5" t="str">
        <f t="shared" si="2"/>
        <v>00:00</v>
      </c>
    </row>
    <row r="7" spans="1:12" s="10" customFormat="1" x14ac:dyDescent="0.25">
      <c r="A7" s="3">
        <v>45113</v>
      </c>
      <c r="B7" s="16"/>
      <c r="C7" s="16"/>
      <c r="D7" s="4" t="str">
        <f t="shared" si="9"/>
        <v>00:00</v>
      </c>
      <c r="E7" s="12">
        <f t="shared" si="10"/>
        <v>0</v>
      </c>
      <c r="F7" s="4">
        <f t="shared" si="7"/>
        <v>0</v>
      </c>
      <c r="G7" s="14" t="str">
        <f>IF(I7="auf Arbeit",Jahresübersicht!$C$3,IF(I7="Überstunden",Jahresübersicht!$C$3,"00:00"))</f>
        <v>00:00</v>
      </c>
      <c r="H7" s="5">
        <f t="shared" si="11"/>
        <v>0</v>
      </c>
      <c r="I7" s="17"/>
      <c r="J7" s="15" t="str">
        <f t="shared" ref="J7" si="13">IF(I7="Urlaub","1","0")</f>
        <v>0</v>
      </c>
      <c r="K7" s="5" t="str">
        <f t="shared" si="2"/>
        <v>00:00</v>
      </c>
    </row>
    <row r="8" spans="1:12" x14ac:dyDescent="0.25">
      <c r="A8" s="3">
        <v>45114</v>
      </c>
      <c r="B8" s="16"/>
      <c r="C8" s="16"/>
      <c r="D8" s="4" t="str">
        <f t="shared" si="9"/>
        <v>00:00</v>
      </c>
      <c r="E8" s="12">
        <f t="shared" si="10"/>
        <v>0</v>
      </c>
      <c r="F8" s="4">
        <f t="shared" si="7"/>
        <v>0</v>
      </c>
      <c r="G8" s="14" t="str">
        <f>IF(I8="auf Arbeit",Jahresübersicht!$C$3,IF(I8="Überstunden",Jahresübersicht!$C$3,"00:00"))</f>
        <v>00:00</v>
      </c>
      <c r="H8" s="5">
        <f t="shared" si="11"/>
        <v>0</v>
      </c>
      <c r="I8" s="17"/>
      <c r="J8" s="15" t="str">
        <f t="shared" si="12"/>
        <v>0</v>
      </c>
      <c r="K8" s="5" t="str">
        <f t="shared" si="2"/>
        <v>00:00</v>
      </c>
      <c r="L8" s="10"/>
    </row>
    <row r="9" spans="1:12" s="10" customFormat="1" x14ac:dyDescent="0.25">
      <c r="A9" s="6">
        <v>45115</v>
      </c>
      <c r="B9" s="7"/>
      <c r="C9" s="7"/>
      <c r="D9" s="7"/>
      <c r="E9" s="7"/>
      <c r="F9" s="7"/>
      <c r="G9" s="14" t="str">
        <f>IF(I9="auf Arbeit",Jahresübersicht!$C$3,IF(I9="Überstunden",Jahresübersicht!$C$3,"00:00"))</f>
        <v>00:00</v>
      </c>
      <c r="H9" s="9">
        <f t="shared" si="11"/>
        <v>0</v>
      </c>
      <c r="I9" s="9"/>
      <c r="J9" s="15" t="str">
        <f t="shared" si="12"/>
        <v>0</v>
      </c>
      <c r="K9" s="5" t="str">
        <f t="shared" si="2"/>
        <v>00:00</v>
      </c>
    </row>
    <row r="10" spans="1:12" s="10" customFormat="1" x14ac:dyDescent="0.25">
      <c r="A10" s="6">
        <v>45116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9">
        <f t="shared" si="11"/>
        <v>0</v>
      </c>
      <c r="I10" s="9"/>
      <c r="J10" s="15" t="str">
        <f t="shared" si="12"/>
        <v>0</v>
      </c>
      <c r="K10" s="5" t="str">
        <f t="shared" si="2"/>
        <v>00:00</v>
      </c>
    </row>
    <row r="11" spans="1:12" s="10" customFormat="1" x14ac:dyDescent="0.25">
      <c r="A11" s="3">
        <v>45117</v>
      </c>
      <c r="B11" s="16"/>
      <c r="C11" s="16"/>
      <c r="D11" s="4" t="str">
        <f t="shared" ref="D11:D15" si="14">IF(I11="auf Arbeit","00:30","00:00")</f>
        <v>00:00</v>
      </c>
      <c r="E11" s="12">
        <f t="shared" ref="E11:E15" si="15">H11*24</f>
        <v>0</v>
      </c>
      <c r="F11" s="4">
        <f t="shared" ref="F11:F15" si="16">C11-B11-D11+K11</f>
        <v>0</v>
      </c>
      <c r="G11" s="14" t="str">
        <f>IF(I11="auf Arbeit",Jahresübersicht!$C$3,IF(I11="Überstunden",Jahresübersicht!$C$3,"00:00"))</f>
        <v>00:00</v>
      </c>
      <c r="H11" s="5">
        <f t="shared" si="11"/>
        <v>0</v>
      </c>
      <c r="I11" s="17"/>
      <c r="J11" s="15" t="str">
        <f t="shared" si="12"/>
        <v>0</v>
      </c>
      <c r="K11" s="5" t="str">
        <f t="shared" si="2"/>
        <v>00:00</v>
      </c>
    </row>
    <row r="12" spans="1:12" s="10" customFormat="1" x14ac:dyDescent="0.25">
      <c r="A12" s="3">
        <v>45118</v>
      </c>
      <c r="B12" s="16"/>
      <c r="C12" s="16"/>
      <c r="D12" s="4" t="str">
        <f t="shared" si="14"/>
        <v>00:00</v>
      </c>
      <c r="E12" s="12">
        <f t="shared" si="15"/>
        <v>0</v>
      </c>
      <c r="F12" s="4">
        <f t="shared" si="16"/>
        <v>0</v>
      </c>
      <c r="G12" s="14" t="str">
        <f>IF(I12="auf Arbeit",Jahresübersicht!$C$3,IF(I12="Überstunden",Jahresübersicht!$C$3,"00:00"))</f>
        <v>00:00</v>
      </c>
      <c r="H12" s="5">
        <f t="shared" si="11"/>
        <v>0</v>
      </c>
      <c r="I12" s="17"/>
      <c r="J12" s="15" t="str">
        <f t="shared" si="12"/>
        <v>0</v>
      </c>
      <c r="K12" s="5" t="str">
        <f t="shared" si="2"/>
        <v>00:00</v>
      </c>
    </row>
    <row r="13" spans="1:12" s="10" customFormat="1" x14ac:dyDescent="0.25">
      <c r="A13" s="3">
        <v>45119</v>
      </c>
      <c r="B13" s="16"/>
      <c r="C13" s="16"/>
      <c r="D13" s="4" t="str">
        <f t="shared" si="14"/>
        <v>00:00</v>
      </c>
      <c r="E13" s="12">
        <f t="shared" si="15"/>
        <v>0</v>
      </c>
      <c r="F13" s="4">
        <f t="shared" si="16"/>
        <v>0</v>
      </c>
      <c r="G13" s="14" t="str">
        <f>IF(I13="auf Arbeit",Jahresübersicht!$C$3,IF(I13="Überstunden",Jahresübersicht!$C$3,"00:00"))</f>
        <v>00:00</v>
      </c>
      <c r="H13" s="5">
        <f t="shared" ref="H13:H32" si="17">F13-G13</f>
        <v>0</v>
      </c>
      <c r="I13" s="17"/>
      <c r="J13" s="15" t="str">
        <f t="shared" ref="J13:J32" si="18">IF(I13="Urlaub","1","0")</f>
        <v>0</v>
      </c>
      <c r="K13" s="5" t="str">
        <f t="shared" si="2"/>
        <v>00:00</v>
      </c>
    </row>
    <row r="14" spans="1:12" s="10" customFormat="1" x14ac:dyDescent="0.25">
      <c r="A14" s="3">
        <v>45120</v>
      </c>
      <c r="B14" s="16"/>
      <c r="C14" s="16"/>
      <c r="D14" s="4" t="str">
        <f t="shared" si="14"/>
        <v>00:00</v>
      </c>
      <c r="E14" s="12">
        <f t="shared" si="15"/>
        <v>0</v>
      </c>
      <c r="F14" s="4">
        <f t="shared" si="16"/>
        <v>0</v>
      </c>
      <c r="G14" s="14" t="str">
        <f>IF(I14="auf Arbeit",Jahresübersicht!$C$3,IF(I14="Überstunden",Jahresübersicht!$C$3,"00:00"))</f>
        <v>00:00</v>
      </c>
      <c r="H14" s="5">
        <f t="shared" si="17"/>
        <v>0</v>
      </c>
      <c r="I14" s="17"/>
      <c r="J14" s="15" t="str">
        <f t="shared" si="18"/>
        <v>0</v>
      </c>
      <c r="K14" s="5" t="str">
        <f t="shared" si="2"/>
        <v>00:00</v>
      </c>
    </row>
    <row r="15" spans="1:12" x14ac:dyDescent="0.25">
      <c r="A15" s="3">
        <v>45121</v>
      </c>
      <c r="B15" s="16"/>
      <c r="C15" s="16"/>
      <c r="D15" s="4" t="str">
        <f t="shared" si="14"/>
        <v>00:00</v>
      </c>
      <c r="E15" s="12">
        <f t="shared" si="15"/>
        <v>0</v>
      </c>
      <c r="F15" s="4">
        <f t="shared" si="16"/>
        <v>0</v>
      </c>
      <c r="G15" s="14" t="str">
        <f>IF(I15="auf Arbeit",Jahresübersicht!$C$3,IF(I15="Überstunden",Jahresübersicht!$C$3,"00:00"))</f>
        <v>00:00</v>
      </c>
      <c r="H15" s="5">
        <f t="shared" si="17"/>
        <v>0</v>
      </c>
      <c r="I15" s="17"/>
      <c r="J15" s="15" t="str">
        <f t="shared" si="18"/>
        <v>0</v>
      </c>
      <c r="K15" s="5" t="str">
        <f t="shared" si="2"/>
        <v>00:00</v>
      </c>
      <c r="L15" s="10"/>
    </row>
    <row r="16" spans="1:12" s="10" customFormat="1" x14ac:dyDescent="0.25">
      <c r="A16" s="6">
        <v>45122</v>
      </c>
      <c r="B16" s="7"/>
      <c r="C16" s="7"/>
      <c r="D16" s="7"/>
      <c r="E16" s="7"/>
      <c r="F16" s="7"/>
      <c r="G16" s="14" t="str">
        <f>IF(I16="auf Arbeit",Jahresübersicht!$C$3,IF(I16="Überstunden",Jahresübersicht!$C$3,"00:00"))</f>
        <v>00:00</v>
      </c>
      <c r="H16" s="9">
        <f t="shared" si="17"/>
        <v>0</v>
      </c>
      <c r="I16" s="9"/>
      <c r="J16" s="15" t="str">
        <f t="shared" si="18"/>
        <v>0</v>
      </c>
      <c r="K16" s="5" t="str">
        <f t="shared" si="2"/>
        <v>00:00</v>
      </c>
    </row>
    <row r="17" spans="1:12" s="10" customFormat="1" x14ac:dyDescent="0.25">
      <c r="A17" s="6">
        <v>45123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9">
        <f t="shared" si="17"/>
        <v>0</v>
      </c>
      <c r="I17" s="9"/>
      <c r="J17" s="15" t="str">
        <f t="shared" si="18"/>
        <v>0</v>
      </c>
      <c r="K17" s="5" t="str">
        <f t="shared" si="2"/>
        <v>00:00</v>
      </c>
    </row>
    <row r="18" spans="1:12" s="10" customFormat="1" x14ac:dyDescent="0.25">
      <c r="A18" s="3">
        <v>45124</v>
      </c>
      <c r="B18" s="16"/>
      <c r="C18" s="16"/>
      <c r="D18" s="4" t="str">
        <f t="shared" ref="D18:D22" si="19">IF(I18="auf Arbeit","00:30","00:00")</f>
        <v>00:00</v>
      </c>
      <c r="E18" s="12">
        <f t="shared" ref="E18:E22" si="20">H18*24</f>
        <v>0</v>
      </c>
      <c r="F18" s="4">
        <f t="shared" ref="F18:F22" si="21">C18-B18-D18+K18</f>
        <v>0</v>
      </c>
      <c r="G18" s="14" t="str">
        <f>IF(I18="auf Arbeit",Jahresübersicht!$C$3,IF(I18="Überstunden",Jahresübersicht!$C$3,"00:00"))</f>
        <v>00:00</v>
      </c>
      <c r="H18" s="5">
        <f t="shared" si="17"/>
        <v>0</v>
      </c>
      <c r="I18" s="17"/>
      <c r="J18" s="15" t="str">
        <f t="shared" si="18"/>
        <v>0</v>
      </c>
      <c r="K18" s="5" t="str">
        <f t="shared" si="2"/>
        <v>00:00</v>
      </c>
    </row>
    <row r="19" spans="1:12" s="10" customFormat="1" x14ac:dyDescent="0.25">
      <c r="A19" s="3">
        <v>45125</v>
      </c>
      <c r="B19" s="16"/>
      <c r="C19" s="16"/>
      <c r="D19" s="4" t="str">
        <f t="shared" si="19"/>
        <v>00:00</v>
      </c>
      <c r="E19" s="12">
        <f t="shared" si="20"/>
        <v>0</v>
      </c>
      <c r="F19" s="4">
        <f t="shared" si="21"/>
        <v>0</v>
      </c>
      <c r="G19" s="14" t="str">
        <f>IF(I19="auf Arbeit",Jahresübersicht!$C$3,IF(I19="Überstunden",Jahresübersicht!$C$3,"00:00"))</f>
        <v>00:00</v>
      </c>
      <c r="H19" s="5">
        <f t="shared" si="17"/>
        <v>0</v>
      </c>
      <c r="I19" s="17"/>
      <c r="J19" s="15" t="str">
        <f t="shared" si="18"/>
        <v>0</v>
      </c>
      <c r="K19" s="5" t="str">
        <f t="shared" si="2"/>
        <v>00:00</v>
      </c>
    </row>
    <row r="20" spans="1:12" s="10" customFormat="1" x14ac:dyDescent="0.25">
      <c r="A20" s="3">
        <v>45126</v>
      </c>
      <c r="B20" s="16"/>
      <c r="C20" s="16"/>
      <c r="D20" s="4" t="str">
        <f t="shared" si="19"/>
        <v>00:00</v>
      </c>
      <c r="E20" s="12">
        <f t="shared" si="20"/>
        <v>0</v>
      </c>
      <c r="F20" s="4">
        <f t="shared" si="21"/>
        <v>0</v>
      </c>
      <c r="G20" s="14" t="str">
        <f>IF(I20="auf Arbeit",Jahresübersicht!$C$3,IF(I20="Überstunden",Jahresübersicht!$C$3,"00:00"))</f>
        <v>00:00</v>
      </c>
      <c r="H20" s="5">
        <f t="shared" si="17"/>
        <v>0</v>
      </c>
      <c r="I20" s="17"/>
      <c r="J20" s="15" t="str">
        <f t="shared" si="18"/>
        <v>0</v>
      </c>
      <c r="K20" s="5" t="str">
        <f t="shared" si="2"/>
        <v>00:00</v>
      </c>
    </row>
    <row r="21" spans="1:12" s="10" customFormat="1" x14ac:dyDescent="0.25">
      <c r="A21" s="3">
        <v>45127</v>
      </c>
      <c r="B21" s="16"/>
      <c r="C21" s="16"/>
      <c r="D21" s="4" t="str">
        <f t="shared" si="19"/>
        <v>00:00</v>
      </c>
      <c r="E21" s="12">
        <f t="shared" si="20"/>
        <v>0</v>
      </c>
      <c r="F21" s="4">
        <f t="shared" si="21"/>
        <v>0</v>
      </c>
      <c r="G21" s="14" t="str">
        <f>IF(I21="auf Arbeit",Jahresübersicht!$C$3,IF(I21="Überstunden",Jahresübersicht!$C$3,"00:00"))</f>
        <v>00:00</v>
      </c>
      <c r="H21" s="5">
        <f t="shared" si="17"/>
        <v>0</v>
      </c>
      <c r="I21" s="17"/>
      <c r="J21" s="15" t="str">
        <f t="shared" si="18"/>
        <v>0</v>
      </c>
      <c r="K21" s="5" t="str">
        <f t="shared" si="2"/>
        <v>00:00</v>
      </c>
    </row>
    <row r="22" spans="1:12" x14ac:dyDescent="0.25">
      <c r="A22" s="3">
        <v>45128</v>
      </c>
      <c r="B22" s="16"/>
      <c r="C22" s="16"/>
      <c r="D22" s="4" t="str">
        <f t="shared" si="19"/>
        <v>00:00</v>
      </c>
      <c r="E22" s="12">
        <f t="shared" si="20"/>
        <v>0</v>
      </c>
      <c r="F22" s="4">
        <f t="shared" si="21"/>
        <v>0</v>
      </c>
      <c r="G22" s="14" t="str">
        <f>IF(I22="auf Arbeit",Jahresübersicht!$C$3,IF(I22="Überstunden",Jahresübersicht!$C$3,"00:00"))</f>
        <v>00:00</v>
      </c>
      <c r="H22" s="5">
        <f t="shared" si="17"/>
        <v>0</v>
      </c>
      <c r="I22" s="17"/>
      <c r="J22" s="15" t="str">
        <f t="shared" si="18"/>
        <v>0</v>
      </c>
      <c r="K22" s="5" t="str">
        <f t="shared" si="2"/>
        <v>00:00</v>
      </c>
      <c r="L22" s="10"/>
    </row>
    <row r="23" spans="1:12" s="10" customFormat="1" x14ac:dyDescent="0.25">
      <c r="A23" s="6">
        <v>45129</v>
      </c>
      <c r="B23" s="7"/>
      <c r="C23" s="7"/>
      <c r="D23" s="7"/>
      <c r="E23" s="7"/>
      <c r="F23" s="7"/>
      <c r="G23" s="14" t="str">
        <f>IF(I23="auf Arbeit",Jahresübersicht!$C$3,IF(I23="Überstunden",Jahresübersicht!$C$3,"00:00"))</f>
        <v>00:00</v>
      </c>
      <c r="H23" s="9">
        <f t="shared" si="17"/>
        <v>0</v>
      </c>
      <c r="I23" s="9"/>
      <c r="J23" s="15" t="str">
        <f t="shared" si="18"/>
        <v>0</v>
      </c>
      <c r="K23" s="5" t="str">
        <f t="shared" si="2"/>
        <v>00:00</v>
      </c>
    </row>
    <row r="24" spans="1:12" s="10" customFormat="1" x14ac:dyDescent="0.25">
      <c r="A24" s="6">
        <v>45130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9">
        <f t="shared" si="17"/>
        <v>0</v>
      </c>
      <c r="I24" s="9"/>
      <c r="J24" s="15" t="str">
        <f t="shared" si="18"/>
        <v>0</v>
      </c>
      <c r="K24" s="5" t="str">
        <f t="shared" si="2"/>
        <v>00:00</v>
      </c>
    </row>
    <row r="25" spans="1:12" s="10" customFormat="1" x14ac:dyDescent="0.25">
      <c r="A25" s="3">
        <v>45131</v>
      </c>
      <c r="B25" s="16"/>
      <c r="C25" s="16"/>
      <c r="D25" s="4" t="str">
        <f t="shared" ref="D25:D29" si="22">IF(I25="auf Arbeit","00:30","00:00")</f>
        <v>00:00</v>
      </c>
      <c r="E25" s="12">
        <f t="shared" ref="E25:E29" si="23">H25*24</f>
        <v>0</v>
      </c>
      <c r="F25" s="4">
        <f t="shared" ref="F25:F29" si="24">C25-B25-D25+K25</f>
        <v>0</v>
      </c>
      <c r="G25" s="14" t="str">
        <f>IF(I25="auf Arbeit",Jahresübersicht!$C$3,IF(I25="Überstunden",Jahresübersicht!$C$3,"00:00"))</f>
        <v>00:00</v>
      </c>
      <c r="H25" s="5">
        <f t="shared" si="17"/>
        <v>0</v>
      </c>
      <c r="I25" s="17"/>
      <c r="J25" s="15" t="str">
        <f t="shared" si="18"/>
        <v>0</v>
      </c>
      <c r="K25" s="5" t="str">
        <f t="shared" si="2"/>
        <v>00:00</v>
      </c>
    </row>
    <row r="26" spans="1:12" s="10" customFormat="1" x14ac:dyDescent="0.25">
      <c r="A26" s="3">
        <v>45132</v>
      </c>
      <c r="B26" s="16"/>
      <c r="C26" s="16"/>
      <c r="D26" s="4" t="str">
        <f t="shared" si="22"/>
        <v>00:00</v>
      </c>
      <c r="E26" s="12">
        <f t="shared" si="23"/>
        <v>0</v>
      </c>
      <c r="F26" s="4">
        <f t="shared" si="24"/>
        <v>0</v>
      </c>
      <c r="G26" s="14" t="str">
        <f>IF(I26="auf Arbeit",Jahresübersicht!$C$3,IF(I26="Überstunden",Jahresübersicht!$C$3,"00:00"))</f>
        <v>00:00</v>
      </c>
      <c r="H26" s="5">
        <f t="shared" si="17"/>
        <v>0</v>
      </c>
      <c r="I26" s="17"/>
      <c r="J26" s="15" t="str">
        <f t="shared" si="18"/>
        <v>0</v>
      </c>
      <c r="K26" s="5" t="str">
        <f t="shared" si="2"/>
        <v>00:00</v>
      </c>
    </row>
    <row r="27" spans="1:12" s="10" customFormat="1" x14ac:dyDescent="0.25">
      <c r="A27" s="3">
        <v>45133</v>
      </c>
      <c r="B27" s="16"/>
      <c r="C27" s="16"/>
      <c r="D27" s="4" t="str">
        <f t="shared" si="22"/>
        <v>00:00</v>
      </c>
      <c r="E27" s="12">
        <f t="shared" si="23"/>
        <v>0</v>
      </c>
      <c r="F27" s="4">
        <f t="shared" si="24"/>
        <v>0</v>
      </c>
      <c r="G27" s="14" t="str">
        <f>IF(I27="auf Arbeit",Jahresübersicht!$C$3,IF(I27="Überstunden",Jahresübersicht!$C$3,"00:00"))</f>
        <v>00:00</v>
      </c>
      <c r="H27" s="5">
        <f t="shared" si="17"/>
        <v>0</v>
      </c>
      <c r="I27" s="17"/>
      <c r="J27" s="15" t="str">
        <f t="shared" si="18"/>
        <v>0</v>
      </c>
      <c r="K27" s="5" t="str">
        <f t="shared" si="2"/>
        <v>00:00</v>
      </c>
    </row>
    <row r="28" spans="1:12" s="10" customFormat="1" x14ac:dyDescent="0.25">
      <c r="A28" s="3">
        <v>45134</v>
      </c>
      <c r="B28" s="16"/>
      <c r="C28" s="16"/>
      <c r="D28" s="4" t="str">
        <f t="shared" si="22"/>
        <v>00:00</v>
      </c>
      <c r="E28" s="12">
        <f t="shared" si="23"/>
        <v>0</v>
      </c>
      <c r="F28" s="4">
        <f t="shared" si="24"/>
        <v>0</v>
      </c>
      <c r="G28" s="14" t="str">
        <f>IF(I28="auf Arbeit",Jahresübersicht!$C$3,IF(I28="Überstunden",Jahresübersicht!$C$3,"00:00"))</f>
        <v>00:00</v>
      </c>
      <c r="H28" s="5">
        <f t="shared" si="17"/>
        <v>0</v>
      </c>
      <c r="I28" s="17"/>
      <c r="J28" s="15" t="str">
        <f t="shared" si="18"/>
        <v>0</v>
      </c>
      <c r="K28" s="5" t="str">
        <f t="shared" si="2"/>
        <v>00:00</v>
      </c>
    </row>
    <row r="29" spans="1:12" x14ac:dyDescent="0.25">
      <c r="A29" s="3">
        <v>45135</v>
      </c>
      <c r="B29" s="16"/>
      <c r="C29" s="16"/>
      <c r="D29" s="4" t="str">
        <f t="shared" si="22"/>
        <v>00:00</v>
      </c>
      <c r="E29" s="12">
        <f t="shared" si="23"/>
        <v>0</v>
      </c>
      <c r="F29" s="4">
        <f t="shared" si="24"/>
        <v>0</v>
      </c>
      <c r="G29" s="14" t="str">
        <f>IF(I29="auf Arbeit",Jahresübersicht!$C$3,IF(I29="Überstunden",Jahresübersicht!$C$3,"00:00"))</f>
        <v>00:00</v>
      </c>
      <c r="H29" s="5">
        <f t="shared" si="17"/>
        <v>0</v>
      </c>
      <c r="I29" s="17"/>
      <c r="J29" s="15" t="str">
        <f t="shared" si="18"/>
        <v>0</v>
      </c>
      <c r="K29" s="5" t="str">
        <f t="shared" si="2"/>
        <v>00:00</v>
      </c>
      <c r="L29" s="10"/>
    </row>
    <row r="30" spans="1:12" s="10" customFormat="1" x14ac:dyDescent="0.25">
      <c r="A30" s="6">
        <v>45136</v>
      </c>
      <c r="B30" s="7"/>
      <c r="C30" s="7"/>
      <c r="D30" s="7"/>
      <c r="E30" s="7"/>
      <c r="F30" s="7"/>
      <c r="G30" s="14" t="str">
        <f>IF(I30="auf Arbeit",Jahresübersicht!$C$3,IF(I30="Überstunden",Jahresübersicht!$C$3,"00:00"))</f>
        <v>00:00</v>
      </c>
      <c r="H30" s="9">
        <f t="shared" si="17"/>
        <v>0</v>
      </c>
      <c r="I30" s="9"/>
      <c r="J30" s="15" t="str">
        <f t="shared" si="18"/>
        <v>0</v>
      </c>
      <c r="K30" s="5" t="str">
        <f t="shared" si="2"/>
        <v>00:00</v>
      </c>
    </row>
    <row r="31" spans="1:12" s="10" customFormat="1" x14ac:dyDescent="0.25">
      <c r="A31" s="6">
        <v>45137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9">
        <f t="shared" si="17"/>
        <v>0</v>
      </c>
      <c r="I31" s="9"/>
      <c r="J31" s="15" t="str">
        <f t="shared" si="18"/>
        <v>0</v>
      </c>
      <c r="K31" s="5" t="str">
        <f t="shared" si="2"/>
        <v>00:00</v>
      </c>
    </row>
    <row r="32" spans="1:12" s="10" customFormat="1" x14ac:dyDescent="0.25">
      <c r="A32" s="3">
        <v>45138</v>
      </c>
      <c r="B32" s="16"/>
      <c r="C32" s="16"/>
      <c r="D32" s="4" t="str">
        <f t="shared" ref="D32" si="25">IF(I32="auf Arbeit","00:30","00:00")</f>
        <v>00:00</v>
      </c>
      <c r="E32" s="12">
        <f t="shared" ref="E32" si="26">H32*24</f>
        <v>0</v>
      </c>
      <c r="F32" s="4">
        <f t="shared" ref="F32" si="27">C32-B32-D32+K32</f>
        <v>0</v>
      </c>
      <c r="G32" s="14" t="str">
        <f>IF(I32="auf Arbeit",Jahresübersicht!$C$3,IF(I32="Überstunden",Jahresübersicht!$C$3,"00:00"))</f>
        <v>00:00</v>
      </c>
      <c r="H32" s="5">
        <f t="shared" si="17"/>
        <v>0</v>
      </c>
      <c r="I32" s="17"/>
      <c r="J32" s="15" t="str">
        <f t="shared" si="18"/>
        <v>0</v>
      </c>
      <c r="K32" s="5" t="str">
        <f t="shared" si="2"/>
        <v>00:00</v>
      </c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0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dmS1ynnf9rxZ794Aow8TF9K/plxyNjqTyVtXxLUFob2JTllXTpb3jtIw5mvwx1LB9PGqVTw7+gtZsrbKD8zITg==" saltValue="kwZVbGIQaolJxGxYbQGgzQ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2" xr:uid="{4FDFC5D9-7234-445A-98E7-9B6C5EE6281F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31B0A0-7050-43A5-BCEF-B166ED8EB30C}">
          <x14:formula1>
            <xm:f>Daten!$A$2:$A$8</xm:f>
          </x14:formula1>
          <xm:sqref>I2:I33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3CE5-7DB3-4339-B9AB-CBA4A379338D}">
  <dimension ref="A1:L37"/>
  <sheetViews>
    <sheetView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26" bestFit="1" customWidth="1"/>
    <col min="2" max="3" width="9.140625" style="11" customWidth="1"/>
    <col min="4" max="5" width="6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  <col min="11" max="11" width="0" hidden="1" customWidth="1"/>
    <col min="12" max="12" width="11.8554687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21</v>
      </c>
      <c r="G1" s="2" t="s">
        <v>4</v>
      </c>
      <c r="H1" s="2" t="s">
        <v>5</v>
      </c>
      <c r="I1" s="2" t="s">
        <v>28</v>
      </c>
      <c r="J1" s="2" t="s">
        <v>29</v>
      </c>
      <c r="L1" s="2" t="s">
        <v>39</v>
      </c>
    </row>
    <row r="2" spans="1:12" s="10" customFormat="1" x14ac:dyDescent="0.25">
      <c r="A2" s="3">
        <v>45139</v>
      </c>
      <c r="B2" s="16"/>
      <c r="C2" s="16"/>
      <c r="D2" s="4" t="str">
        <f t="shared" ref="D2:D3" si="0">IF(I2="auf Arbeit","00:30","00:00")</f>
        <v>00:00</v>
      </c>
      <c r="E2" s="12">
        <f t="shared" ref="E2:E3" si="1">H2*24</f>
        <v>0</v>
      </c>
      <c r="F2" s="4">
        <f>C2-B2-D2+K2</f>
        <v>0</v>
      </c>
      <c r="G2" s="14" t="str">
        <f>IF(I2="auf Arbeit",Jahresübersicht!$C$3,IF(I2="Überstunden",Jahresübersicht!$C$3,"00:00"))</f>
        <v>00:00</v>
      </c>
      <c r="H2" s="5">
        <f t="shared" ref="H2:H3" si="2">F2-G2</f>
        <v>0</v>
      </c>
      <c r="I2" s="17"/>
      <c r="J2" s="15" t="str">
        <f t="shared" ref="J2:J3" si="3">IF(I2="Urlaub","1","0")</f>
        <v>0</v>
      </c>
      <c r="K2" s="5" t="str">
        <f>IF(L2="Keine Pause","00:30","00:00")</f>
        <v>00:00</v>
      </c>
    </row>
    <row r="3" spans="1:12" s="10" customFormat="1" x14ac:dyDescent="0.25">
      <c r="A3" s="3">
        <v>45140</v>
      </c>
      <c r="B3" s="16"/>
      <c r="C3" s="16"/>
      <c r="D3" s="4" t="str">
        <f t="shared" si="0"/>
        <v>00:00</v>
      </c>
      <c r="E3" s="12">
        <f t="shared" si="1"/>
        <v>0</v>
      </c>
      <c r="F3" s="4">
        <f t="shared" ref="F3:F5" si="4">C3-B3-D3+K3</f>
        <v>0</v>
      </c>
      <c r="G3" s="14" t="str">
        <f>IF(I3="auf Arbeit",Jahresübersicht!$C$3,IF(I3="Überstunden",Jahresübersicht!$C$3,"00:00"))</f>
        <v>00:00</v>
      </c>
      <c r="H3" s="5">
        <f t="shared" si="2"/>
        <v>0</v>
      </c>
      <c r="I3" s="17"/>
      <c r="J3" s="15" t="str">
        <f t="shared" si="3"/>
        <v>0</v>
      </c>
      <c r="K3" s="5" t="str">
        <f t="shared" ref="K3:K32" si="5">IF(L3="Keine Pause","00:30","00:00")</f>
        <v>00:00</v>
      </c>
    </row>
    <row r="4" spans="1:12" s="10" customFormat="1" x14ac:dyDescent="0.25">
      <c r="A4" s="3">
        <v>45141</v>
      </c>
      <c r="B4" s="16"/>
      <c r="C4" s="16"/>
      <c r="D4" s="4" t="str">
        <f>IF(I4="auf Arbeit","00:30","00:00")</f>
        <v>00:00</v>
      </c>
      <c r="E4" s="12">
        <f>H4*24</f>
        <v>0</v>
      </c>
      <c r="F4" s="4">
        <f t="shared" si="4"/>
        <v>0</v>
      </c>
      <c r="G4" s="14" t="str">
        <f>IF(I4="auf Arbeit",Jahresübersicht!$C$3,IF(I4="Überstunden",Jahresübersicht!$C$3,"00:00"))</f>
        <v>00:00</v>
      </c>
      <c r="H4" s="5">
        <f>F4-G4</f>
        <v>0</v>
      </c>
      <c r="I4" s="17"/>
      <c r="J4" s="15" t="str">
        <f>IF(I4="Urlaub","1","0")</f>
        <v>0</v>
      </c>
      <c r="K4" s="5" t="str">
        <f t="shared" si="5"/>
        <v>00:00</v>
      </c>
    </row>
    <row r="5" spans="1:12" s="10" customFormat="1" x14ac:dyDescent="0.25">
      <c r="A5" s="3">
        <v>45142</v>
      </c>
      <c r="B5" s="16"/>
      <c r="C5" s="16"/>
      <c r="D5" s="4" t="str">
        <f>IF(I5="auf Arbeit","00:30","00:00")</f>
        <v>00:00</v>
      </c>
      <c r="E5" s="12">
        <f>H5*24</f>
        <v>0</v>
      </c>
      <c r="F5" s="4">
        <f t="shared" si="4"/>
        <v>0</v>
      </c>
      <c r="G5" s="14" t="str">
        <f>IF(I5="auf Arbeit",Jahresübersicht!$C$3,IF(I5="Überstunden",Jahresübersicht!$C$3,"00:00"))</f>
        <v>00:00</v>
      </c>
      <c r="H5" s="5">
        <f>F5-G5</f>
        <v>0</v>
      </c>
      <c r="I5" s="17"/>
      <c r="J5" s="15" t="str">
        <f>IF(I5="Urlaub","1","0")</f>
        <v>0</v>
      </c>
      <c r="K5" s="5" t="str">
        <f t="shared" si="5"/>
        <v>00:00</v>
      </c>
    </row>
    <row r="6" spans="1:12" s="10" customFormat="1" x14ac:dyDescent="0.25">
      <c r="A6" s="6">
        <v>45143</v>
      </c>
      <c r="B6" s="7"/>
      <c r="C6" s="7"/>
      <c r="D6" s="7"/>
      <c r="E6" s="7"/>
      <c r="F6" s="7"/>
      <c r="G6" s="14" t="str">
        <f>IF(I6="auf Arbeit",Jahresübersicht!$C$3,IF(I6="Überstunden",Jahresübersicht!$C$3,"00:00"))</f>
        <v>00:00</v>
      </c>
      <c r="H6" s="9">
        <f>F6-G6</f>
        <v>0</v>
      </c>
      <c r="I6" s="9"/>
      <c r="J6" s="15" t="str">
        <f t="shared" ref="J6:J12" si="6">IF(I6="Urlaub","1","0")</f>
        <v>0</v>
      </c>
      <c r="K6" s="5" t="str">
        <f t="shared" si="5"/>
        <v>00:00</v>
      </c>
    </row>
    <row r="7" spans="1:12" s="10" customFormat="1" x14ac:dyDescent="0.25">
      <c r="A7" s="6">
        <v>45144</v>
      </c>
      <c r="B7" s="7"/>
      <c r="C7" s="7"/>
      <c r="D7" s="7"/>
      <c r="E7" s="7"/>
      <c r="F7" s="7"/>
      <c r="G7" s="14" t="str">
        <f>IF(I7="auf Arbeit",Jahresübersicht!$C$3,IF(I7="Überstunden",Jahresübersicht!$C$3,"00:00"))</f>
        <v>00:00</v>
      </c>
      <c r="H7" s="9">
        <f>F7-G7</f>
        <v>0</v>
      </c>
      <c r="I7" s="9"/>
      <c r="J7" s="15" t="str">
        <f t="shared" si="6"/>
        <v>0</v>
      </c>
      <c r="K7" s="5" t="str">
        <f t="shared" si="5"/>
        <v>00:00</v>
      </c>
    </row>
    <row r="8" spans="1:12" x14ac:dyDescent="0.25">
      <c r="A8" s="3">
        <v>45145</v>
      </c>
      <c r="B8" s="16"/>
      <c r="C8" s="16"/>
      <c r="D8" s="4" t="str">
        <f t="shared" ref="D8:D12" si="7">IF(I8="auf Arbeit","00:30","00:00")</f>
        <v>00:00</v>
      </c>
      <c r="E8" s="12">
        <f t="shared" ref="E8:E12" si="8">H8*24</f>
        <v>0</v>
      </c>
      <c r="F8" s="4">
        <f>C8-B8-D8+K8</f>
        <v>0</v>
      </c>
      <c r="G8" s="14" t="str">
        <f>IF(I8="auf Arbeit",Jahresübersicht!$C$3,IF(I8="Überstunden",Jahresübersicht!$C$3,"00:00"))</f>
        <v>00:00</v>
      </c>
      <c r="H8" s="5">
        <f t="shared" ref="H8:H14" si="9">F8-G8</f>
        <v>0</v>
      </c>
      <c r="I8" s="40"/>
      <c r="J8" s="15" t="str">
        <f t="shared" si="6"/>
        <v>0</v>
      </c>
      <c r="K8" s="5" t="str">
        <f t="shared" si="5"/>
        <v>00:00</v>
      </c>
      <c r="L8" s="10"/>
    </row>
    <row r="9" spans="1:12" s="10" customFormat="1" x14ac:dyDescent="0.25">
      <c r="A9" s="3">
        <v>45146</v>
      </c>
      <c r="B9" s="16"/>
      <c r="C9" s="16"/>
      <c r="D9" s="4" t="str">
        <f t="shared" si="7"/>
        <v>00:00</v>
      </c>
      <c r="E9" s="12">
        <f t="shared" si="8"/>
        <v>0</v>
      </c>
      <c r="F9" s="4">
        <f t="shared" ref="F9:F12" si="10">C9-B9-D9+K9</f>
        <v>0</v>
      </c>
      <c r="G9" s="14" t="str">
        <f>IF(I9="auf Arbeit",Jahresübersicht!$C$3,IF(I9="Überstunden",Jahresübersicht!$C$3,"00:00"))</f>
        <v>00:00</v>
      </c>
      <c r="H9" s="5">
        <f t="shared" si="9"/>
        <v>0</v>
      </c>
      <c r="I9" s="17"/>
      <c r="J9" s="15" t="str">
        <f t="shared" si="6"/>
        <v>0</v>
      </c>
      <c r="K9" s="5" t="str">
        <f t="shared" si="5"/>
        <v>00:00</v>
      </c>
    </row>
    <row r="10" spans="1:12" s="10" customFormat="1" x14ac:dyDescent="0.25">
      <c r="A10" s="3">
        <v>45147</v>
      </c>
      <c r="B10" s="16"/>
      <c r="C10" s="16"/>
      <c r="D10" s="4" t="str">
        <f t="shared" si="7"/>
        <v>00:00</v>
      </c>
      <c r="E10" s="12">
        <f t="shared" si="8"/>
        <v>0</v>
      </c>
      <c r="F10" s="4">
        <f t="shared" si="10"/>
        <v>0</v>
      </c>
      <c r="G10" s="14" t="str">
        <f>IF(I10="auf Arbeit",Jahresübersicht!$C$3,IF(I10="Überstunden",Jahresübersicht!$C$3,"00:00"))</f>
        <v>00:00</v>
      </c>
      <c r="H10" s="5">
        <f t="shared" si="9"/>
        <v>0</v>
      </c>
      <c r="I10" s="17"/>
      <c r="J10" s="15" t="str">
        <f t="shared" si="6"/>
        <v>0</v>
      </c>
      <c r="K10" s="5" t="str">
        <f t="shared" si="5"/>
        <v>00:00</v>
      </c>
    </row>
    <row r="11" spans="1:12" s="10" customFormat="1" x14ac:dyDescent="0.25">
      <c r="A11" s="3">
        <v>45148</v>
      </c>
      <c r="B11" s="16"/>
      <c r="C11" s="16"/>
      <c r="D11" s="4" t="str">
        <f t="shared" si="7"/>
        <v>00:00</v>
      </c>
      <c r="E11" s="12">
        <f t="shared" si="8"/>
        <v>0</v>
      </c>
      <c r="F11" s="4">
        <f t="shared" si="10"/>
        <v>0</v>
      </c>
      <c r="G11" s="14" t="str">
        <f>IF(I11="auf Arbeit",Jahresübersicht!$C$3,IF(I11="Überstunden",Jahresübersicht!$C$3,"00:00"))</f>
        <v>00:00</v>
      </c>
      <c r="H11" s="5">
        <f t="shared" si="9"/>
        <v>0</v>
      </c>
      <c r="I11" s="17"/>
      <c r="J11" s="15" t="str">
        <f t="shared" si="6"/>
        <v>0</v>
      </c>
      <c r="K11" s="5" t="str">
        <f t="shared" si="5"/>
        <v>00:00</v>
      </c>
    </row>
    <row r="12" spans="1:12" s="10" customFormat="1" x14ac:dyDescent="0.25">
      <c r="A12" s="3">
        <v>45149</v>
      </c>
      <c r="B12" s="16"/>
      <c r="C12" s="16"/>
      <c r="D12" s="4" t="str">
        <f t="shared" si="7"/>
        <v>00:00</v>
      </c>
      <c r="E12" s="12">
        <f t="shared" si="8"/>
        <v>0</v>
      </c>
      <c r="F12" s="4">
        <f t="shared" si="10"/>
        <v>0</v>
      </c>
      <c r="G12" s="14" t="str">
        <f>IF(I12="auf Arbeit",Jahresübersicht!$C$3,IF(I12="Überstunden",Jahresübersicht!$C$3,"00:00"))</f>
        <v>00:00</v>
      </c>
      <c r="H12" s="5">
        <f t="shared" si="9"/>
        <v>0</v>
      </c>
      <c r="I12" s="17"/>
      <c r="J12" s="15" t="str">
        <f t="shared" si="6"/>
        <v>0</v>
      </c>
      <c r="K12" s="5" t="str">
        <f t="shared" si="5"/>
        <v>00:00</v>
      </c>
    </row>
    <row r="13" spans="1:12" s="10" customFormat="1" x14ac:dyDescent="0.25">
      <c r="A13" s="6">
        <v>45150</v>
      </c>
      <c r="B13" s="7"/>
      <c r="C13" s="7"/>
      <c r="D13" s="7"/>
      <c r="E13" s="7"/>
      <c r="F13" s="7"/>
      <c r="G13" s="14" t="str">
        <f>IF(I13="auf Arbeit",Jahresübersicht!$C$3,IF(I13="Überstunden",Jahresübersicht!$C$3,"00:00"))</f>
        <v>00:00</v>
      </c>
      <c r="H13" s="9">
        <f t="shared" si="9"/>
        <v>0</v>
      </c>
      <c r="I13" s="9"/>
      <c r="J13" s="15" t="str">
        <f t="shared" ref="J13:J32" si="11">IF(I13="Urlaub","1","0")</f>
        <v>0</v>
      </c>
      <c r="K13" s="5" t="str">
        <f t="shared" si="5"/>
        <v>00:00</v>
      </c>
    </row>
    <row r="14" spans="1:12" s="10" customFormat="1" x14ac:dyDescent="0.25">
      <c r="A14" s="6">
        <v>45151</v>
      </c>
      <c r="B14" s="7"/>
      <c r="C14" s="7"/>
      <c r="D14" s="7"/>
      <c r="E14" s="7"/>
      <c r="F14" s="7"/>
      <c r="G14" s="14" t="str">
        <f>IF(I14="auf Arbeit",Jahresübersicht!$C$3,IF(I14="Überstunden",Jahresübersicht!$C$3,"00:00"))</f>
        <v>00:00</v>
      </c>
      <c r="H14" s="9">
        <f t="shared" si="9"/>
        <v>0</v>
      </c>
      <c r="I14" s="9"/>
      <c r="J14" s="15" t="str">
        <f t="shared" si="11"/>
        <v>0</v>
      </c>
      <c r="K14" s="5" t="str">
        <f t="shared" si="5"/>
        <v>00:00</v>
      </c>
    </row>
    <row r="15" spans="1:12" x14ac:dyDescent="0.25">
      <c r="A15" s="3">
        <v>45152</v>
      </c>
      <c r="B15" s="16"/>
      <c r="C15" s="16"/>
      <c r="D15" s="4" t="str">
        <f t="shared" ref="D15:D19" si="12">IF(I15="auf Arbeit","00:30","00:00")</f>
        <v>00:00</v>
      </c>
      <c r="E15" s="12">
        <f t="shared" ref="E15:E19" si="13">H15*24</f>
        <v>0</v>
      </c>
      <c r="F15" s="4">
        <f t="shared" ref="F15:F19" si="14">C15-B15-D15+K15</f>
        <v>0</v>
      </c>
      <c r="G15" s="14" t="str">
        <f>IF(I15="auf Arbeit",Jahresübersicht!$C$3,IF(I15="Überstunden",Jahresübersicht!$C$3,"00:00"))</f>
        <v>00:00</v>
      </c>
      <c r="H15" s="5">
        <f t="shared" ref="H15:H32" si="15">F15-G15</f>
        <v>0</v>
      </c>
      <c r="I15" s="40"/>
      <c r="J15" s="15" t="str">
        <f t="shared" si="11"/>
        <v>0</v>
      </c>
      <c r="K15" s="5" t="str">
        <f t="shared" si="5"/>
        <v>00:00</v>
      </c>
      <c r="L15" s="10"/>
    </row>
    <row r="16" spans="1:12" s="10" customFormat="1" x14ac:dyDescent="0.25">
      <c r="A16" s="3">
        <v>45153</v>
      </c>
      <c r="B16" s="16"/>
      <c r="C16" s="16"/>
      <c r="D16" s="4" t="str">
        <f t="shared" si="12"/>
        <v>00:00</v>
      </c>
      <c r="E16" s="12">
        <f t="shared" si="13"/>
        <v>0</v>
      </c>
      <c r="F16" s="4">
        <f t="shared" si="14"/>
        <v>0</v>
      </c>
      <c r="G16" s="14" t="str">
        <f>IF(I16="auf Arbeit",Jahresübersicht!$C$3,IF(I16="Überstunden",Jahresübersicht!$C$3,"00:00"))</f>
        <v>00:00</v>
      </c>
      <c r="H16" s="5">
        <f t="shared" si="15"/>
        <v>0</v>
      </c>
      <c r="I16" s="17"/>
      <c r="J16" s="15" t="str">
        <f t="shared" si="11"/>
        <v>0</v>
      </c>
      <c r="K16" s="5" t="str">
        <f t="shared" si="5"/>
        <v>00:00</v>
      </c>
    </row>
    <row r="17" spans="1:12" s="10" customFormat="1" x14ac:dyDescent="0.25">
      <c r="A17" s="3">
        <v>45154</v>
      </c>
      <c r="B17" s="16"/>
      <c r="C17" s="16"/>
      <c r="D17" s="4" t="str">
        <f t="shared" si="12"/>
        <v>00:00</v>
      </c>
      <c r="E17" s="12">
        <f t="shared" si="13"/>
        <v>0</v>
      </c>
      <c r="F17" s="4">
        <f t="shared" si="14"/>
        <v>0</v>
      </c>
      <c r="G17" s="14" t="str">
        <f>IF(I17="auf Arbeit",Jahresübersicht!$C$3,IF(I17="Überstunden",Jahresübersicht!$C$3,"00:00"))</f>
        <v>00:00</v>
      </c>
      <c r="H17" s="5">
        <f t="shared" si="15"/>
        <v>0</v>
      </c>
      <c r="I17" s="17"/>
      <c r="J17" s="15" t="str">
        <f t="shared" si="11"/>
        <v>0</v>
      </c>
      <c r="K17" s="5" t="str">
        <f t="shared" si="5"/>
        <v>00:00</v>
      </c>
    </row>
    <row r="18" spans="1:12" s="10" customFormat="1" x14ac:dyDescent="0.25">
      <c r="A18" s="3">
        <v>45155</v>
      </c>
      <c r="B18" s="16"/>
      <c r="C18" s="16"/>
      <c r="D18" s="4" t="str">
        <f t="shared" si="12"/>
        <v>00:00</v>
      </c>
      <c r="E18" s="12">
        <f t="shared" si="13"/>
        <v>0</v>
      </c>
      <c r="F18" s="4">
        <f t="shared" si="14"/>
        <v>0</v>
      </c>
      <c r="G18" s="14" t="str">
        <f>IF(I18="auf Arbeit",Jahresübersicht!$C$3,IF(I18="Überstunden",Jahresübersicht!$C$3,"00:00"))</f>
        <v>00:00</v>
      </c>
      <c r="H18" s="5">
        <f t="shared" si="15"/>
        <v>0</v>
      </c>
      <c r="I18" s="17"/>
      <c r="J18" s="15" t="str">
        <f t="shared" si="11"/>
        <v>0</v>
      </c>
      <c r="K18" s="5" t="str">
        <f t="shared" si="5"/>
        <v>00:00</v>
      </c>
    </row>
    <row r="19" spans="1:12" s="10" customFormat="1" x14ac:dyDescent="0.25">
      <c r="A19" s="3">
        <v>45156</v>
      </c>
      <c r="B19" s="16"/>
      <c r="C19" s="16"/>
      <c r="D19" s="4" t="str">
        <f t="shared" si="12"/>
        <v>00:00</v>
      </c>
      <c r="E19" s="12">
        <f t="shared" si="13"/>
        <v>0</v>
      </c>
      <c r="F19" s="4">
        <f t="shared" si="14"/>
        <v>0</v>
      </c>
      <c r="G19" s="14" t="str">
        <f>IF(I19="auf Arbeit",Jahresübersicht!$C$3,IF(I19="Überstunden",Jahresübersicht!$C$3,"00:00"))</f>
        <v>00:00</v>
      </c>
      <c r="H19" s="5">
        <f t="shared" si="15"/>
        <v>0</v>
      </c>
      <c r="I19" s="17"/>
      <c r="J19" s="15" t="str">
        <f t="shared" si="11"/>
        <v>0</v>
      </c>
      <c r="K19" s="5" t="str">
        <f t="shared" si="5"/>
        <v>00:00</v>
      </c>
    </row>
    <row r="20" spans="1:12" s="10" customFormat="1" x14ac:dyDescent="0.25">
      <c r="A20" s="6">
        <v>45157</v>
      </c>
      <c r="B20" s="7"/>
      <c r="C20" s="7"/>
      <c r="D20" s="7"/>
      <c r="E20" s="7"/>
      <c r="F20" s="7"/>
      <c r="G20" s="14" t="str">
        <f>IF(I20="auf Arbeit",Jahresübersicht!$C$3,IF(I20="Überstunden",Jahresübersicht!$C$3,"00:00"))</f>
        <v>00:00</v>
      </c>
      <c r="H20" s="9">
        <f t="shared" si="15"/>
        <v>0</v>
      </c>
      <c r="I20" s="9"/>
      <c r="J20" s="15" t="str">
        <f t="shared" si="11"/>
        <v>0</v>
      </c>
      <c r="K20" s="5" t="str">
        <f t="shared" si="5"/>
        <v>00:00</v>
      </c>
    </row>
    <row r="21" spans="1:12" s="10" customFormat="1" x14ac:dyDescent="0.25">
      <c r="A21" s="6">
        <v>45158</v>
      </c>
      <c r="B21" s="7"/>
      <c r="C21" s="7"/>
      <c r="D21" s="7"/>
      <c r="E21" s="7"/>
      <c r="F21" s="7"/>
      <c r="G21" s="14" t="str">
        <f>IF(I21="auf Arbeit",Jahresübersicht!$C$3,IF(I21="Überstunden",Jahresübersicht!$C$3,"00:00"))</f>
        <v>00:00</v>
      </c>
      <c r="H21" s="9">
        <f t="shared" si="15"/>
        <v>0</v>
      </c>
      <c r="I21" s="9"/>
      <c r="J21" s="15" t="str">
        <f t="shared" si="11"/>
        <v>0</v>
      </c>
      <c r="K21" s="5" t="str">
        <f t="shared" si="5"/>
        <v>00:00</v>
      </c>
    </row>
    <row r="22" spans="1:12" x14ac:dyDescent="0.25">
      <c r="A22" s="3">
        <v>45159</v>
      </c>
      <c r="B22" s="16"/>
      <c r="C22" s="16"/>
      <c r="D22" s="4" t="str">
        <f t="shared" ref="D22:D26" si="16">IF(I22="auf Arbeit","00:30","00:00")</f>
        <v>00:00</v>
      </c>
      <c r="E22" s="12">
        <f t="shared" ref="E22:E26" si="17">H22*24</f>
        <v>0</v>
      </c>
      <c r="F22" s="4">
        <f t="shared" ref="F22:F26" si="18">C22-B22-D22+K22</f>
        <v>0</v>
      </c>
      <c r="G22" s="14" t="str">
        <f>IF(I22="auf Arbeit",Jahresübersicht!$C$3,IF(I22="Überstunden",Jahresübersicht!$C$3,"00:00"))</f>
        <v>00:00</v>
      </c>
      <c r="H22" s="5">
        <f t="shared" si="15"/>
        <v>0</v>
      </c>
      <c r="I22" s="40" t="s">
        <v>24</v>
      </c>
      <c r="J22" s="15" t="str">
        <f t="shared" si="11"/>
        <v>1</v>
      </c>
      <c r="K22" s="5" t="str">
        <f t="shared" si="5"/>
        <v>00:00</v>
      </c>
      <c r="L22" s="10"/>
    </row>
    <row r="23" spans="1:12" s="10" customFormat="1" x14ac:dyDescent="0.25">
      <c r="A23" s="3">
        <v>45160</v>
      </c>
      <c r="B23" s="16"/>
      <c r="C23" s="16"/>
      <c r="D23" s="4" t="str">
        <f t="shared" si="16"/>
        <v>00:00</v>
      </c>
      <c r="E23" s="12">
        <f t="shared" si="17"/>
        <v>0</v>
      </c>
      <c r="F23" s="4">
        <f t="shared" si="18"/>
        <v>0</v>
      </c>
      <c r="G23" s="14" t="str">
        <f>IF(I23="auf Arbeit",Jahresübersicht!$C$3,IF(I23="Überstunden",Jahresübersicht!$C$3,"00:00"))</f>
        <v>00:00</v>
      </c>
      <c r="H23" s="5">
        <f t="shared" si="15"/>
        <v>0</v>
      </c>
      <c r="I23" s="40" t="s">
        <v>24</v>
      </c>
      <c r="J23" s="15" t="str">
        <f t="shared" si="11"/>
        <v>1</v>
      </c>
      <c r="K23" s="5" t="str">
        <f t="shared" si="5"/>
        <v>00:00</v>
      </c>
    </row>
    <row r="24" spans="1:12" s="10" customFormat="1" x14ac:dyDescent="0.25">
      <c r="A24" s="3">
        <v>45161</v>
      </c>
      <c r="B24" s="16"/>
      <c r="C24" s="16"/>
      <c r="D24" s="4" t="str">
        <f t="shared" si="16"/>
        <v>00:00</v>
      </c>
      <c r="E24" s="12">
        <f t="shared" si="17"/>
        <v>0</v>
      </c>
      <c r="F24" s="4">
        <f t="shared" si="18"/>
        <v>0</v>
      </c>
      <c r="G24" s="14" t="str">
        <f>IF(I24="auf Arbeit",Jahresübersicht!$C$3,IF(I24="Überstunden",Jahresübersicht!$C$3,"00:00"))</f>
        <v>00:00</v>
      </c>
      <c r="H24" s="5">
        <f t="shared" si="15"/>
        <v>0</v>
      </c>
      <c r="I24" s="40" t="s">
        <v>24</v>
      </c>
      <c r="J24" s="15" t="str">
        <f t="shared" si="11"/>
        <v>1</v>
      </c>
      <c r="K24" s="5" t="str">
        <f t="shared" si="5"/>
        <v>00:00</v>
      </c>
    </row>
    <row r="25" spans="1:12" s="10" customFormat="1" x14ac:dyDescent="0.25">
      <c r="A25" s="3">
        <v>45162</v>
      </c>
      <c r="B25" s="16"/>
      <c r="C25" s="16"/>
      <c r="D25" s="4" t="str">
        <f t="shared" si="16"/>
        <v>00:00</v>
      </c>
      <c r="E25" s="12">
        <f t="shared" si="17"/>
        <v>0</v>
      </c>
      <c r="F25" s="4">
        <f t="shared" si="18"/>
        <v>0</v>
      </c>
      <c r="G25" s="14" t="str">
        <f>IF(I25="auf Arbeit",Jahresübersicht!$C$3,IF(I25="Überstunden",Jahresübersicht!$C$3,"00:00"))</f>
        <v>00:00</v>
      </c>
      <c r="H25" s="5">
        <f t="shared" si="15"/>
        <v>0</v>
      </c>
      <c r="I25" s="40" t="s">
        <v>24</v>
      </c>
      <c r="J25" s="15" t="str">
        <f t="shared" si="11"/>
        <v>1</v>
      </c>
      <c r="K25" s="5" t="str">
        <f t="shared" si="5"/>
        <v>00:00</v>
      </c>
    </row>
    <row r="26" spans="1:12" s="10" customFormat="1" x14ac:dyDescent="0.25">
      <c r="A26" s="3">
        <v>45163</v>
      </c>
      <c r="B26" s="16"/>
      <c r="C26" s="16"/>
      <c r="D26" s="4" t="str">
        <f t="shared" si="16"/>
        <v>00:00</v>
      </c>
      <c r="E26" s="12">
        <f t="shared" si="17"/>
        <v>0</v>
      </c>
      <c r="F26" s="4">
        <f t="shared" si="18"/>
        <v>0</v>
      </c>
      <c r="G26" s="14" t="str">
        <f>IF(I26="auf Arbeit",Jahresübersicht!$C$3,IF(I26="Überstunden",Jahresübersicht!$C$3,"00:00"))</f>
        <v>00:00</v>
      </c>
      <c r="H26" s="5">
        <f t="shared" si="15"/>
        <v>0</v>
      </c>
      <c r="I26" s="40" t="s">
        <v>24</v>
      </c>
      <c r="J26" s="15" t="str">
        <f t="shared" si="11"/>
        <v>1</v>
      </c>
      <c r="K26" s="5" t="str">
        <f t="shared" si="5"/>
        <v>00:00</v>
      </c>
    </row>
    <row r="27" spans="1:12" s="10" customFormat="1" x14ac:dyDescent="0.25">
      <c r="A27" s="6">
        <v>45164</v>
      </c>
      <c r="B27" s="7"/>
      <c r="C27" s="7"/>
      <c r="D27" s="7"/>
      <c r="E27" s="7"/>
      <c r="F27" s="7"/>
      <c r="G27" s="14" t="str">
        <f>IF(I27="auf Arbeit",Jahresübersicht!$C$3,IF(I27="Überstunden",Jahresübersicht!$C$3,"00:00"))</f>
        <v>00:00</v>
      </c>
      <c r="H27" s="9">
        <f t="shared" si="15"/>
        <v>0</v>
      </c>
      <c r="I27" s="9"/>
      <c r="J27" s="15" t="str">
        <f t="shared" si="11"/>
        <v>0</v>
      </c>
      <c r="K27" s="5" t="str">
        <f t="shared" si="5"/>
        <v>00:00</v>
      </c>
    </row>
    <row r="28" spans="1:12" s="10" customFormat="1" x14ac:dyDescent="0.25">
      <c r="A28" s="6">
        <v>45165</v>
      </c>
      <c r="B28" s="7"/>
      <c r="C28" s="7"/>
      <c r="D28" s="7"/>
      <c r="E28" s="7"/>
      <c r="F28" s="7"/>
      <c r="G28" s="14" t="str">
        <f>IF(I28="auf Arbeit",Jahresübersicht!$C$3,IF(I28="Überstunden",Jahresübersicht!$C$3,"00:00"))</f>
        <v>00:00</v>
      </c>
      <c r="H28" s="9">
        <f t="shared" si="15"/>
        <v>0</v>
      </c>
      <c r="I28" s="9"/>
      <c r="J28" s="15" t="str">
        <f t="shared" si="11"/>
        <v>0</v>
      </c>
      <c r="K28" s="5" t="str">
        <f t="shared" si="5"/>
        <v>00:00</v>
      </c>
    </row>
    <row r="29" spans="1:12" x14ac:dyDescent="0.25">
      <c r="A29" s="3">
        <v>45166</v>
      </c>
      <c r="B29" s="16"/>
      <c r="C29" s="16"/>
      <c r="D29" s="4" t="str">
        <f t="shared" ref="D29:D32" si="19">IF(I29="auf Arbeit","00:30","00:00")</f>
        <v>00:00</v>
      </c>
      <c r="E29" s="12">
        <f t="shared" ref="E29:E32" si="20">H29*24</f>
        <v>0</v>
      </c>
      <c r="F29" s="4">
        <f t="shared" ref="F29:F32" si="21">C29-B29-D29+K29</f>
        <v>0</v>
      </c>
      <c r="G29" s="14" t="str">
        <f>IF(I29="auf Arbeit",Jahresübersicht!$C$3,IF(I29="Überstunden",Jahresübersicht!$C$3,"00:00"))</f>
        <v>00:00</v>
      </c>
      <c r="H29" s="5">
        <f t="shared" si="15"/>
        <v>0</v>
      </c>
      <c r="I29" s="40" t="s">
        <v>24</v>
      </c>
      <c r="J29" s="15" t="str">
        <f t="shared" si="11"/>
        <v>1</v>
      </c>
      <c r="K29" s="5" t="str">
        <f t="shared" si="5"/>
        <v>00:00</v>
      </c>
      <c r="L29" s="10"/>
    </row>
    <row r="30" spans="1:12" s="10" customFormat="1" x14ac:dyDescent="0.25">
      <c r="A30" s="3">
        <v>45167</v>
      </c>
      <c r="B30" s="16"/>
      <c r="C30" s="16"/>
      <c r="D30" s="4" t="str">
        <f t="shared" si="19"/>
        <v>00:00</v>
      </c>
      <c r="E30" s="12">
        <f t="shared" si="20"/>
        <v>0</v>
      </c>
      <c r="F30" s="4">
        <f t="shared" si="21"/>
        <v>0</v>
      </c>
      <c r="G30" s="14" t="str">
        <f>IF(I30="auf Arbeit",Jahresübersicht!$C$3,IF(I30="Überstunden",Jahresübersicht!$C$3,"00:00"))</f>
        <v>00:00</v>
      </c>
      <c r="H30" s="5">
        <f t="shared" si="15"/>
        <v>0</v>
      </c>
      <c r="I30" s="40" t="s">
        <v>24</v>
      </c>
      <c r="J30" s="15" t="str">
        <f t="shared" si="11"/>
        <v>1</v>
      </c>
      <c r="K30" s="5" t="str">
        <f t="shared" si="5"/>
        <v>00:00</v>
      </c>
    </row>
    <row r="31" spans="1:12" s="10" customFormat="1" x14ac:dyDescent="0.25">
      <c r="A31" s="3">
        <v>45168</v>
      </c>
      <c r="B31" s="16"/>
      <c r="C31" s="16"/>
      <c r="D31" s="4" t="str">
        <f t="shared" si="19"/>
        <v>00:00</v>
      </c>
      <c r="E31" s="12">
        <f t="shared" si="20"/>
        <v>0</v>
      </c>
      <c r="F31" s="4">
        <f t="shared" si="21"/>
        <v>0</v>
      </c>
      <c r="G31" s="14" t="str">
        <f>IF(I31="auf Arbeit",Jahresübersicht!$C$3,IF(I31="Überstunden",Jahresübersicht!$C$3,"00:00"))</f>
        <v>00:00</v>
      </c>
      <c r="H31" s="5">
        <f t="shared" si="15"/>
        <v>0</v>
      </c>
      <c r="I31" s="40" t="s">
        <v>24</v>
      </c>
      <c r="J31" s="15" t="str">
        <f t="shared" si="11"/>
        <v>1</v>
      </c>
      <c r="K31" s="5" t="str">
        <f t="shared" si="5"/>
        <v>00:00</v>
      </c>
    </row>
    <row r="32" spans="1:12" s="10" customFormat="1" x14ac:dyDescent="0.25">
      <c r="A32" s="3">
        <v>45169</v>
      </c>
      <c r="B32" s="16"/>
      <c r="C32" s="16"/>
      <c r="D32" s="4" t="str">
        <f t="shared" si="19"/>
        <v>00:00</v>
      </c>
      <c r="E32" s="12">
        <f t="shared" si="20"/>
        <v>0</v>
      </c>
      <c r="F32" s="4">
        <f t="shared" si="21"/>
        <v>0</v>
      </c>
      <c r="G32" s="14" t="str">
        <f>IF(I32="auf Arbeit",Jahresübersicht!$C$3,IF(I32="Überstunden",Jahresübersicht!$C$3,"00:00"))</f>
        <v>00:00</v>
      </c>
      <c r="H32" s="5">
        <f t="shared" si="15"/>
        <v>0</v>
      </c>
      <c r="I32" s="40" t="s">
        <v>24</v>
      </c>
      <c r="J32" s="15" t="str">
        <f t="shared" si="11"/>
        <v>1</v>
      </c>
      <c r="K32" s="5" t="str">
        <f t="shared" si="5"/>
        <v>00:00</v>
      </c>
    </row>
    <row r="33" spans="1:11" x14ac:dyDescent="0.25">
      <c r="J33" s="15"/>
    </row>
    <row r="34" spans="1:11" x14ac:dyDescent="0.25">
      <c r="A34" s="50" t="s">
        <v>47</v>
      </c>
      <c r="B34" s="50"/>
      <c r="C34" s="50"/>
      <c r="D34" s="50"/>
      <c r="E34" s="12">
        <f>SUM(E2:E33)</f>
        <v>0</v>
      </c>
      <c r="J34" s="15">
        <f>J2+J3+J4+J5+J6+J7+J8+J9+J10+J11+J12+J13+J14+J15+J16+J17+J18+J19+J20+J21+J22+J23+J24+J25+J26+J27+J28+J29+J30+J31+J32</f>
        <v>9</v>
      </c>
      <c r="K34" s="15"/>
    </row>
    <row r="35" spans="1:11" x14ac:dyDescent="0.25">
      <c r="A35" s="50" t="s">
        <v>49</v>
      </c>
      <c r="B35" s="50"/>
      <c r="C35" s="50"/>
      <c r="D35" s="50"/>
      <c r="E35" s="49">
        <f>Jahresübersicht!C8</f>
        <v>13.246666666666677</v>
      </c>
    </row>
    <row r="36" spans="1:11" x14ac:dyDescent="0.25">
      <c r="B36" s="50" t="s">
        <v>41</v>
      </c>
      <c r="C36" s="50"/>
      <c r="D36" s="50"/>
      <c r="E36" s="51" t="s">
        <v>40</v>
      </c>
      <c r="F36" s="51"/>
      <c r="G36" s="51"/>
      <c r="H36" s="51"/>
      <c r="I36" s="51"/>
    </row>
    <row r="37" spans="1:11" x14ac:dyDescent="0.25">
      <c r="B37" s="50" t="s">
        <v>43</v>
      </c>
      <c r="C37" s="50"/>
      <c r="D37" s="50"/>
      <c r="E37" s="52">
        <f ca="1">TODAY()</f>
        <v>45049</v>
      </c>
      <c r="F37" s="51"/>
      <c r="G37" s="51"/>
      <c r="H37" s="51"/>
      <c r="I37" s="51"/>
    </row>
  </sheetData>
  <sheetProtection algorithmName="SHA-512" hashValue="DAbVaC4RPz1NM+CBP2zWKH0eXh/Zvzw/Ex98o5Xl2qbs1fbmgNNV6UgD5U7xzhRjWQJgJTQAo+9Mvxs4wWB6Cg==" saltValue="V6vCzXpIRnoRW/yEExs9IQ==" spinCount="100000" sheet="1" objects="1" scenarios="1"/>
  <protectedRanges>
    <protectedRange sqref="L2:L32" name="Bereich3"/>
    <protectedRange sqref="B2:C32" name="Bereich1"/>
    <protectedRange sqref="I2:I32" name="Bereich2"/>
  </protectedRanges>
  <mergeCells count="6">
    <mergeCell ref="A34:D34"/>
    <mergeCell ref="B36:D36"/>
    <mergeCell ref="E36:I36"/>
    <mergeCell ref="B37:D37"/>
    <mergeCell ref="E37:I37"/>
    <mergeCell ref="A35:D35"/>
  </mergeCells>
  <dataValidations count="1">
    <dataValidation type="list" allowBlank="1" showInputMessage="1" showErrorMessage="1" sqref="L2:L32" xr:uid="{9A7CA883-2B44-4B0A-A692-04A409183090}">
      <formula1>"Keine Pause"</formula1>
    </dataValidation>
  </dataValidations>
  <pageMargins left="0.70866141732283461" right="0.39370078740157483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EE53F-9A65-427F-9352-B0B3D5AA417E}">
          <x14:formula1>
            <xm:f>Daten!$A$2:$A$8</xm:f>
          </x14:formula1>
          <xm:sqref>I2:I33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Teichgräber</dc:creator>
  <cp:lastModifiedBy>René Teichgräber</cp:lastModifiedBy>
  <cp:lastPrinted>2023-05-03T13:09:13Z</cp:lastPrinted>
  <dcterms:created xsi:type="dcterms:W3CDTF">2022-03-01T17:51:51Z</dcterms:created>
  <dcterms:modified xsi:type="dcterms:W3CDTF">2023-05-03T13:12:09Z</dcterms:modified>
</cp:coreProperties>
</file>